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<sst xmlns="http://schemas.openxmlformats.org/spreadsheetml/2006/main" count="509" uniqueCount="335">
  <si>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</si>
  <si>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</si>
  <si>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</si>
  <si>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</si>
  <si>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</si>
  <si>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</si>
  <si>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</si>
  <si>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</si>
  <si>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</si>
  <si>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</si>
  <si>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</si>
  <si>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</si>
  <si>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</si>
  <si>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</si>
  <si>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</si>
  <si>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</si>
  <si>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</si>
  <si>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</si>
  <si>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</si>
  <si>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</si>
  <si>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</si>
  <si>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</si>
  <si>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</si>
  <si>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</si>
  <si>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</si>
  <si>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</si>
  <si>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</si>
  <si>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</si>
  <si>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</si>
  <si>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</si>
  <si>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</si>
  <si>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</si>
  <si>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</si>
  <si>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</si>
  <si>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</si>
  <si>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</si>
  <si>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</si>
  <si>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</si>
  <si>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</si>
  <si>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</si>
  <si>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</si>
  <si>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</si>
  <si>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</si>
  <si>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</si>
  <si>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</si>
  <si>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</si>
  <si>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</si>
  <si>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</si>
  <si>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</si>
  <si>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</si>
  <si>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</si>
  <si>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</si>
  <si>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</si>
  <si>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</si>
  <si>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</si>
  <si>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</si>
  <si>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04226534</t>
  </si>
  <si>
    <t>финансового органа    Администрация Барабанщиковского сельского поселения</t>
  </si>
  <si>
    <t>60213810000</t>
  </si>
  <si>
    <t>оплата труда и начисления на оплату труда</t>
  </si>
  <si>
    <t>прочие выплаты</t>
  </si>
  <si>
    <t>прочие расходы</t>
  </si>
  <si>
    <t>услуги связи</t>
  </si>
  <si>
    <t>транспортные услуги</t>
  </si>
  <si>
    <t>коммунальные услуги</t>
  </si>
  <si>
    <t>проч.расходы не отнес.к др.целев.ст.</t>
  </si>
  <si>
    <t>обеспечение проведения выборов и референдумов</t>
  </si>
  <si>
    <t>проч.оасх.не отнес.к др.целев.ст.</t>
  </si>
  <si>
    <t>951 0107 00200002 500 000</t>
  </si>
  <si>
    <t>951 0107 0020002 500 290</t>
  </si>
  <si>
    <t>951 0107 00200003 500 000</t>
  </si>
  <si>
    <t>951 0107 0020003 500 290</t>
  </si>
  <si>
    <t>951</t>
  </si>
  <si>
    <t>Транспортный налог с организаций</t>
  </si>
  <si>
    <t>95120201001100000151</t>
  </si>
  <si>
    <t>95120203015100000151</t>
  </si>
  <si>
    <t>95120204999100000151</t>
  </si>
  <si>
    <t>Заработная плата</t>
  </si>
  <si>
    <t>Коммунальные услуги</t>
  </si>
  <si>
    <t>Прочие расходы</t>
  </si>
  <si>
    <t>18210102021010000110</t>
  </si>
  <si>
    <t>18210601030100000110</t>
  </si>
  <si>
    <t>18210604011020000110</t>
  </si>
  <si>
    <t>18210604012020000110</t>
  </si>
  <si>
    <t>18210606013100000110</t>
  </si>
  <si>
    <t>18210606023100000110</t>
  </si>
  <si>
    <t>81511105010000000120</t>
  </si>
  <si>
    <t>95111105025100000120</t>
  </si>
  <si>
    <t>95111105035100000120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</si>
  <si>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</si>
  <si>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Транспортный налог с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</si>
  <si>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границах поселений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</si>
  <si>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</si>
  <si>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</si>
  <si>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</si>
  <si>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</si>
  <si>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</si>
  <si>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18210102000010000110</t>
  </si>
  <si>
    <t>Налоги на совокупный доход</t>
  </si>
  <si>
    <t>18210500000000000000</t>
  </si>
  <si>
    <t>Налоги на имущество</t>
  </si>
  <si>
    <t>18210600000000000000</t>
  </si>
  <si>
    <t>Танспортный налог</t>
  </si>
  <si>
    <t>18210604000020000110</t>
  </si>
  <si>
    <t>Земельный налог</t>
  </si>
  <si>
    <t>18210606000000000110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</si>
  <si>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</si>
  <si>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</si>
  <si>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r>
      <t>Наименование публично-правового образования  Б</t>
    </r>
    <r>
      <rPr>
        <sz val="6"/>
        <rFont val="Arial Cyr"/>
        <family val="0"/>
      </rPr>
      <t xml:space="preserve">юджет Барабанщиковского сельского поселения </t>
    </r>
    <r>
      <rPr>
        <sz val="8"/>
        <rFont val="Arial Cyr"/>
        <family val="2"/>
      </rPr>
      <t>________________________________________________________________________________________________________________________</t>
    </r>
  </si>
  <si>
    <t>18210102020010000110</t>
  </si>
  <si>
    <t>Налог на доходы физических лиц с доходов, облагаемыхпо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</si>
  <si>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качесве индивидуальных предпринимателей, частных нотариусов и других лиц, занимающихся частной практикой</t>
  </si>
  <si>
    <t>10</t>
  </si>
  <si>
    <t>Налог, взимаемый в связи с применением упрощенной системы налогообложения</t>
  </si>
  <si>
    <t>18210501000000000110</t>
  </si>
  <si>
    <t>18210501011010000110</t>
  </si>
  <si>
    <t>Налог, взимаемый с налогоплательщиков, выбравших в качесиве объекта налогообложения доходы</t>
  </si>
  <si>
    <t>18210501010000000110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</si>
  <si>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</si>
  <si>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</si>
  <si>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</si>
  <si>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</si>
  <si>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18210606010000000110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</si>
  <si>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</si>
  <si>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18210606020000000110</t>
  </si>
  <si>
    <t>ДОХОДЫ ОТ ИСПОЛЬЗОВАНИЯ ИМУЩЕСТВА, НАХОДЯЩЕГОСЯ В ГОСУДАРСТВЕННОЙ И МУНИЦИПАЛЬНОЙ СОБСТВЕННОСТИ</t>
  </si>
  <si>
    <t>81511100000000000000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</si>
  <si>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</si>
  <si>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</si>
  <si>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</si>
  <si>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</si>
  <si>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</si>
  <si>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</si>
  <si>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</si>
  <si>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</si>
  <si>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95120000000000000000</t>
  </si>
  <si>
    <t>95120200000000000000</t>
  </si>
  <si>
    <t>95111105020000000120</t>
  </si>
  <si>
    <t>95111105030000000120</t>
  </si>
  <si>
    <t>Дотации бюджетам субъектов Российской Федерации и муниципальных образований</t>
  </si>
  <si>
    <t>95120201000000000151</t>
  </si>
  <si>
    <t>Дотации на выравнивание бюджетной обеспеченности</t>
  </si>
  <si>
    <t>95120201001000000151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</si>
  <si>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</si>
  <si>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</si>
  <si>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95120203000000000151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</si>
  <si>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</si>
  <si>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95120203015000000151</t>
  </si>
  <si>
    <t>Иные межбюджетные трансферты</t>
  </si>
  <si>
    <t>95120204000000000151</t>
  </si>
  <si>
    <t>Прочие межбюджетные трансферты, передаваемые бюджетам</t>
  </si>
  <si>
    <t>95120204999000000151</t>
  </si>
  <si>
    <t>Прочие межбюджетные трансферты, передаваемые бюджетам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</si>
  <si>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границах поселений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</si>
  <si>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</si>
  <si>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</si>
  <si>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</si>
  <si>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</si>
  <si>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увеличение стоимости нефинансовых активов</t>
  </si>
  <si>
    <t>увеличение стоимости материальных запасов</t>
  </si>
  <si>
    <t>Обеспечение проведения выборов и референдумов</t>
  </si>
  <si>
    <t>Расходы</t>
  </si>
  <si>
    <t>Функционирование высшего должностного лица субъекта Российской федерации и муниципального оьразования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</si>
  <si>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</si>
  <si>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</si>
  <si>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</si>
  <si>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</si>
  <si>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</si>
  <si>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</si>
  <si>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</si>
  <si>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Другие вопросы в области жилищно-коммунального хозяйства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</si>
  <si>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</si>
  <si>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</si>
  <si>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Физическая культура</t>
  </si>
  <si>
    <t>Культура</t>
  </si>
  <si>
    <t>Увеличение прочих остатков денежных средств бюджетов поселений</t>
  </si>
  <si>
    <t>00001050201100000510</t>
  </si>
  <si>
    <t>Уменьшение прочих остатков денежных средств бюджетов поселений</t>
  </si>
  <si>
    <t>00001050201100000610</t>
  </si>
  <si>
    <t>Начальник сектора</t>
  </si>
  <si>
    <t>сельского поселения                              (подпись)                      (расшифровка подписи)</t>
  </si>
  <si>
    <r>
      <t xml:space="preserve"> Глава Барабанщиковского     __________________            </t>
    </r>
    <r>
      <rPr>
        <u val="single"/>
        <sz val="8"/>
        <rFont val="Arial Cyr"/>
        <family val="0"/>
      </rPr>
      <t>___С.Ф. Ващенко________</t>
    </r>
    <r>
      <rPr>
        <sz val="8"/>
        <rFont val="Arial Cyr"/>
        <family val="2"/>
      </rPr>
      <t>______________</t>
    </r>
  </si>
  <si>
    <r>
      <t>__________________   _</t>
    </r>
    <r>
      <rPr>
        <u val="single"/>
        <sz val="8"/>
        <rFont val="Arial Cyr"/>
        <family val="0"/>
      </rPr>
      <t>_____С.Н. Усова_______</t>
    </r>
  </si>
  <si>
    <t>экономики и финансов                                 (подпись)                              (расшифровка подписи)</t>
  </si>
  <si>
    <r>
      <t>Главный специалист ________________   __</t>
    </r>
    <r>
      <rPr>
        <u val="single"/>
        <sz val="8"/>
        <rFont val="Arial Cyr"/>
        <family val="0"/>
      </rPr>
      <t>______Т.В. Грузденко_________</t>
    </r>
    <r>
      <rPr>
        <sz val="8"/>
        <rFont val="Arial Cyr"/>
        <family val="2"/>
      </rPr>
      <t>______</t>
    </r>
  </si>
  <si>
    <t>Налог, взимаемый с налогоплательщиков, выбравших в качестве объекта налогообложения доходы (за налоговые периоды, стекшие до 1 января 2011 года)</t>
  </si>
  <si>
    <t>18210501012011000110</t>
  </si>
  <si>
    <t>Задолженность и перерасчеты по отмененным налогам, сборам и иным обязательствам</t>
  </si>
  <si>
    <t>18210900000000000000</t>
  </si>
  <si>
    <t>18210904000000000110</t>
  </si>
  <si>
    <t>Земельный налог (по обязательствам, возникшим до 1 января 2006 года)</t>
  </si>
  <si>
    <t>18210904050000000110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</si>
  <si>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</si>
  <si>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</si>
  <si>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Субвенции местным бюджетам на выполнение передаваемых полномочий субъектов Российской Федерации</t>
  </si>
  <si>
    <t>95120203024000000151</t>
  </si>
  <si>
    <t>Субвенции бюджетам поселений на выполнение передаваемых полномочий субъектов Российской Федерации</t>
  </si>
  <si>
    <t>95120203024100000151</t>
  </si>
  <si>
    <t>Единый сельскохозяйственный налог</t>
  </si>
  <si>
    <t>18210503000000000110</t>
  </si>
  <si>
    <t>Единый сельскохозяйственный налог (за налоговые периоды, истекшие до 1 января 2011 года)</t>
  </si>
  <si>
    <t>18210503020010000110</t>
  </si>
  <si>
    <t>Обеспечение пожарной безопасности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</si>
  <si>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</si>
  <si>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</si>
  <si>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</si>
  <si>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95111406000000000430</t>
  </si>
  <si>
    <t>Доходы от продажи земельных участков, государственная собственность на которые не разграничена</t>
  </si>
  <si>
    <t>95111406010000000430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</si>
  <si>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</si>
  <si>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Форма 0503117  </t>
  </si>
  <si>
    <t xml:space="preserve">                        Форма 0503117  </t>
  </si>
  <si>
    <t>Доходы от оказания платных услуг и компенсации затрат государства</t>
  </si>
  <si>
    <t>95111300000000000000</t>
  </si>
  <si>
    <t>Прочие доходы от оказания платных услуг и компенсации затрат государства</t>
  </si>
  <si>
    <t>95111303000000000130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</si>
  <si>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</si>
  <si>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95111303050101000130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</si>
  <si>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</si>
  <si>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</si>
  <si>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</si>
  <si>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предпрриятий, в том числе казенных), в части реализации основных средств по указанному имуществу</t>
  </si>
  <si>
    <t>95111402033101000410</t>
  </si>
  <si>
    <t>9511140203100000410</t>
  </si>
  <si>
    <t>951 0102 0020300 121 210</t>
  </si>
  <si>
    <t>951 0102 0020300 121 211</t>
  </si>
  <si>
    <t>951 0102 0020300 121 212</t>
  </si>
  <si>
    <t>951 0102 0020300 121 213</t>
  </si>
  <si>
    <t>951 0102 0020300 122 000</t>
  </si>
  <si>
    <t>951 0102 0020300 122 210</t>
  </si>
  <si>
    <t>951 0102 0020300 122 211</t>
  </si>
  <si>
    <t>951 0102 0020300 122 212</t>
  </si>
  <si>
    <t>951 0102 0020300 122 213</t>
  </si>
  <si>
    <t>951 0103 0020400 244 000</t>
  </si>
  <si>
    <t>951 0103 0020400 244 220</t>
  </si>
  <si>
    <t>951 0103 0020400 244 226</t>
  </si>
  <si>
    <t>951 0104 0020400 000 000</t>
  </si>
  <si>
    <t>951 0104 0020400 121 210</t>
  </si>
  <si>
    <t>951 0104 0020400 121 211</t>
  </si>
  <si>
    <t>951 0104 0020400 121 213</t>
  </si>
  <si>
    <t>951 0104 0020400 122 210</t>
  </si>
  <si>
    <t>951 0104 0020400 122 212</t>
  </si>
  <si>
    <t>951 0104 0020400 122 213</t>
  </si>
  <si>
    <t>951 0104 0020400 242 225</t>
  </si>
  <si>
    <t>951 0104 0020400 242 226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</si>
  <si>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</si>
  <si>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</si>
  <si>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</si>
  <si>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</si>
  <si>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</si>
  <si>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</si>
  <si>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</si>
  <si>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</si>
  <si>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</si>
  <si>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</si>
  <si>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951 0104 0020400 852 290</t>
  </si>
  <si>
    <t>951 0104 5210215 244 300</t>
  </si>
  <si>
    <t>951 0104 5210215 244 340</t>
  </si>
  <si>
    <t>951 0113 0920300 852 000</t>
  </si>
  <si>
    <t>951 0113 0920300 852 220</t>
  </si>
  <si>
    <t>951 0113 0920300 852 226</t>
  </si>
  <si>
    <t>951 0113 0920300 852 290</t>
  </si>
  <si>
    <t>951 0113 7956700 244 000</t>
  </si>
  <si>
    <t>951 0113 7956700 244 220</t>
  </si>
  <si>
    <t>951 0113 7956700 244 225</t>
  </si>
  <si>
    <t>951 0113 7956900 244 000</t>
  </si>
  <si>
    <t>951 0113 7956900 244 220</t>
  </si>
  <si>
    <t>951 0113 7956900 244 226</t>
  </si>
  <si>
    <t>951 0113 7957100 242 000</t>
  </si>
  <si>
    <t>951 0113 7957100 242 220</t>
  </si>
  <si>
    <t>951 0113 7957100 242 226</t>
  </si>
  <si>
    <t>951 0203 0013600 121 000</t>
  </si>
  <si>
    <t>951 0203 0013600 121 210</t>
  </si>
  <si>
    <t>951 0203 0013600 121 211</t>
  </si>
  <si>
    <t>951 0203 0013600 121 213</t>
  </si>
  <si>
    <t>951 0203 0013600 121 300</t>
  </si>
  <si>
    <t>951 0203 0013600 121 340</t>
  </si>
  <si>
    <t>951 0309 7956400 244 000</t>
  </si>
  <si>
    <t>951 0309 7956400 244 220</t>
  </si>
  <si>
    <t>951 0309 7956400 244 226</t>
  </si>
  <si>
    <t>951 0310 7956400 244 000</t>
  </si>
  <si>
    <t>951 0310 7956400 244 220</t>
  </si>
  <si>
    <t>951 0310 7956400 244 226</t>
  </si>
  <si>
    <t>951 0314 7957000 244 000</t>
  </si>
  <si>
    <t>951 0314 7957000 244 220</t>
  </si>
  <si>
    <t>951 0314 7957000 244 226</t>
  </si>
  <si>
    <t>951 0401 7956600 244 000</t>
  </si>
  <si>
    <t>952 0401 7956600 244 220</t>
  </si>
  <si>
    <t>953 0401 7956600 244 225</t>
  </si>
  <si>
    <t>951 0409 7956200 244 000</t>
  </si>
  <si>
    <t>951 0409 7956200 244 220</t>
  </si>
  <si>
    <t>951 0409 7956200 244 226</t>
  </si>
  <si>
    <t>951 0503 7956500 244 000</t>
  </si>
  <si>
    <t>951 0503 7956500 244 220</t>
  </si>
  <si>
    <t>951 0503 7956500 244 225</t>
  </si>
  <si>
    <t>951 0503 7956800 244 000</t>
  </si>
  <si>
    <t>951 0503 7956800 244 220</t>
  </si>
  <si>
    <t>951 0503 7956800 244 223</t>
  </si>
  <si>
    <t>951 0503 7956800 244 225</t>
  </si>
  <si>
    <t>951 0505 5210600 540 000</t>
  </si>
  <si>
    <t>951 0505 5210600 540 250</t>
  </si>
  <si>
    <t>951 0505 5210600 540 251</t>
  </si>
  <si>
    <t>951 1101 7956300 244 000</t>
  </si>
  <si>
    <t>951 1101 7956300 244 300</t>
  </si>
  <si>
    <t>951 1101 7956300 244 340</t>
  </si>
  <si>
    <t>951 0102 0020300 000 000</t>
  </si>
  <si>
    <t>Дорожное хозяйство (дорожные фонды)</t>
  </si>
  <si>
    <t>81511105013100000120</t>
  </si>
  <si>
    <t>95111406013100000430</t>
  </si>
  <si>
    <t>951 0310 7956400 244 340</t>
  </si>
  <si>
    <t>951 0310 7956400 244 300</t>
  </si>
  <si>
    <t>951 0409 7956200 244 225</t>
  </si>
  <si>
    <t>Коммунальное хозяйство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</si>
  <si>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</si>
  <si>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</si>
  <si>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951 0502 5210102 823 000</t>
  </si>
  <si>
    <t>951 0502 5210102 823 240</t>
  </si>
  <si>
    <t>951 0502 5210102 823 241</t>
  </si>
  <si>
    <t>951 0801 7956101 611 241</t>
  </si>
  <si>
    <t>951 0801 7956102 611 241</t>
  </si>
  <si>
    <t>951 0104 0020400 242 310</t>
  </si>
  <si>
    <t>951 0104 0020400 242 000</t>
  </si>
  <si>
    <t>951 0104 0020400 242 300</t>
  </si>
  <si>
    <t>951 0107 7957200 244 000</t>
  </si>
  <si>
    <t>951 0107 7957200 244 200</t>
  </si>
  <si>
    <t>951 0107 7957200 244 290</t>
  </si>
  <si>
    <t>951 0502 5224300 243 000</t>
  </si>
  <si>
    <t>951 0502 5224300 243 220</t>
  </si>
  <si>
    <t>951 0502 5224300 243 223</t>
  </si>
  <si>
    <t>951 0502 5224300 243 225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</si>
  <si>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</si>
  <si>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</si>
  <si>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"__"  _______________  2012  г.</t>
  </si>
  <si>
    <t xml:space="preserve">                                                на  1 июня 20 12 г.</t>
  </si>
  <si>
    <t>06.06.2012г.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</si>
</sst>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 wrapText="1"/>
    </xf>
    <xf numFmtId="2" fontId="6" fillId="0" borderId="31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6" fillId="0" borderId="34" xfId="0" applyNumberFormat="1" applyFont="1" applyBorder="1" applyAlignment="1">
      <alignment horizontal="center" wrapText="1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9" fillId="0" borderId="37" xfId="0" applyFont="1" applyBorder="1" applyAlignment="1">
      <alignment horizontal="left" wrapText="1"/>
    </xf>
    <xf numFmtId="0" fontId="9" fillId="0" borderId="37" xfId="0" applyFont="1" applyFill="1" applyBorder="1" applyAlignment="1">
      <alignment wrapText="1"/>
    </xf>
    <xf numFmtId="49" fontId="11" fillId="0" borderId="37" xfId="0" applyNumberFormat="1" applyFont="1" applyFill="1" applyBorder="1" applyAlignment="1">
      <alignment horizontal="center" shrinkToFit="1"/>
    </xf>
    <xf numFmtId="2" fontId="6" fillId="0" borderId="22" xfId="0" applyNumberFormat="1" applyFont="1" applyBorder="1" applyAlignment="1">
      <alignment horizontal="center"/>
    </xf>
    <xf numFmtId="0" fontId="10" fillId="0" borderId="37" xfId="0" applyFont="1" applyFill="1" applyBorder="1" applyAlignment="1">
      <alignment wrapText="1"/>
    </xf>
    <xf numFmtId="49" fontId="12" fillId="0" borderId="37" xfId="0" applyNumberFormat="1" applyFont="1" applyFill="1" applyBorder="1" applyAlignment="1">
      <alignment horizontal="center" shrinkToFit="1"/>
    </xf>
    <xf numFmtId="49" fontId="6" fillId="0" borderId="37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/>
    </xf>
    <xf numFmtId="0" fontId="8" fillId="33" borderId="37" xfId="0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2" fontId="8" fillId="33" borderId="26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37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left" wrapText="1"/>
    </xf>
    <xf numFmtId="49" fontId="8" fillId="34" borderId="26" xfId="0" applyNumberFormat="1" applyFont="1" applyFill="1" applyBorder="1" applyAlignment="1">
      <alignment horizontal="center"/>
    </xf>
    <xf numFmtId="2" fontId="8" fillId="34" borderId="26" xfId="0" applyNumberFormat="1" applyFont="1" applyFill="1" applyBorder="1" applyAlignment="1">
      <alignment horizontal="center"/>
    </xf>
    <xf numFmtId="2" fontId="8" fillId="34" borderId="31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2" fontId="8" fillId="33" borderId="31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2" fontId="6" fillId="33" borderId="26" xfId="0" applyNumberFormat="1" applyFont="1" applyFill="1" applyBorder="1" applyAlignment="1">
      <alignment horizontal="center"/>
    </xf>
    <xf numFmtId="2" fontId="6" fillId="33" borderId="31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 wrapText="1"/>
    </xf>
    <xf numFmtId="2" fontId="6" fillId="33" borderId="28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2" fontId="8" fillId="33" borderId="28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29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2" fontId="6" fillId="33" borderId="37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 wrapText="1"/>
    </xf>
    <xf numFmtId="49" fontId="8" fillId="33" borderId="38" xfId="0" applyNumberFormat="1" applyFont="1" applyFill="1" applyBorder="1" applyAlignment="1">
      <alignment horizontal="center"/>
    </xf>
    <xf numFmtId="2" fontId="8" fillId="33" borderId="38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4" fontId="8" fillId="0" borderId="37" xfId="0" applyNumberFormat="1" applyFont="1" applyBorder="1" applyAlignment="1">
      <alignment horizontal="center" vertical="center"/>
    </xf>
    <xf numFmtId="0" fontId="8" fillId="35" borderId="37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49" fontId="8" fillId="35" borderId="37" xfId="0" applyNumberFormat="1" applyFont="1" applyFill="1" applyBorder="1" applyAlignment="1">
      <alignment/>
    </xf>
    <xf numFmtId="4" fontId="8" fillId="35" borderId="37" xfId="0" applyNumberFormat="1" applyFont="1" applyFill="1" applyBorder="1" applyAlignment="1">
      <alignment vertical="center"/>
    </xf>
    <xf numFmtId="2" fontId="8" fillId="0" borderId="3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35" borderId="37" xfId="0" applyFont="1" applyFill="1" applyBorder="1" applyAlignment="1">
      <alignment horizontal="left" wrapText="1"/>
    </xf>
    <xf numFmtId="49" fontId="8" fillId="35" borderId="26" xfId="0" applyNumberFormat="1" applyFont="1" applyFill="1" applyBorder="1" applyAlignment="1">
      <alignment horizontal="center"/>
    </xf>
    <xf numFmtId="2" fontId="8" fillId="35" borderId="26" xfId="0" applyNumberFormat="1" applyFont="1" applyFill="1" applyBorder="1" applyAlignment="1">
      <alignment horizontal="center"/>
    </xf>
    <xf numFmtId="2" fontId="8" fillId="35" borderId="31" xfId="0" applyNumberFormat="1" applyFont="1" applyFill="1" applyBorder="1" applyAlignment="1">
      <alignment horizontal="center"/>
    </xf>
    <xf numFmtId="49" fontId="8" fillId="35" borderId="37" xfId="0" applyNumberFormat="1" applyFont="1" applyFill="1" applyBorder="1" applyAlignment="1">
      <alignment horizontal="center"/>
    </xf>
    <xf numFmtId="2" fontId="8" fillId="35" borderId="37" xfId="0" applyNumberFormat="1" applyFont="1" applyFill="1" applyBorder="1" applyAlignment="1">
      <alignment horizontal="center"/>
    </xf>
    <xf numFmtId="49" fontId="13" fillId="35" borderId="26" xfId="0" applyNumberFormat="1" applyFont="1" applyFill="1" applyBorder="1" applyAlignment="1">
      <alignment horizontal="center"/>
    </xf>
    <xf numFmtId="2" fontId="13" fillId="35" borderId="2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/>
    </xf>
    <xf numFmtId="2" fontId="8" fillId="33" borderId="3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showGridLines="0" zoomScalePageLayoutView="0" workbookViewId="0" topLeftCell="A105">
      <selection activeCell="E115" sqref="E115"/>
    </sheetView>
  </sheetViews>
  <sheetFormatPr defaultColWidth="9.00390625" defaultRowHeight="12.75"/>
  <cols>
    <col min="1" max="1" width="23.625" style="137" customWidth="1"/>
    <col min="2" max="2" width="5.25390625" style="0" customWidth="1"/>
    <col min="3" max="3" width="21.00390625" style="0" customWidth="1"/>
    <col min="4" max="4" width="12.75390625" style="44" customWidth="1"/>
    <col min="5" max="5" width="13.875" style="44" customWidth="1"/>
    <col min="6" max="6" width="12.625" style="44" customWidth="1"/>
  </cols>
  <sheetData>
    <row r="1" spans="2:6" ht="14.25" customHeight="1">
      <c r="B1" s="29" t="s">
        <v>33</v>
      </c>
      <c r="C1" s="11"/>
      <c r="E1" s="45" t="s">
        <v>210</v>
      </c>
      <c r="F1" s="45"/>
    </row>
    <row r="2" spans="1:6" ht="9" customHeight="1">
      <c r="A2" s="138"/>
      <c r="B2" s="28"/>
      <c r="C2" s="14"/>
      <c r="D2" s="46"/>
      <c r="E2" s="46"/>
      <c r="F2" s="46"/>
    </row>
    <row r="3" spans="1:6" ht="12.75">
      <c r="A3" s="8"/>
      <c r="B3" s="8" t="s">
        <v>11</v>
      </c>
      <c r="C3" s="8" t="s">
        <v>8</v>
      </c>
      <c r="D3" s="47" t="s">
        <v>43</v>
      </c>
      <c r="E3" s="48"/>
      <c r="F3" s="49" t="s">
        <v>3</v>
      </c>
    </row>
    <row r="4" spans="1:6" ht="12.75">
      <c r="A4" s="8" t="s">
        <v>6</v>
      </c>
      <c r="B4" s="8" t="s">
        <v>12</v>
      </c>
      <c r="C4" s="25" t="s">
        <v>49</v>
      </c>
      <c r="D4" s="47" t="s">
        <v>42</v>
      </c>
      <c r="E4" s="50" t="s">
        <v>32</v>
      </c>
      <c r="F4" s="51" t="s">
        <v>4</v>
      </c>
    </row>
    <row r="5" spans="1:6" ht="11.25" customHeight="1">
      <c r="A5" s="8"/>
      <c r="B5" s="8" t="s">
        <v>13</v>
      </c>
      <c r="C5" s="8" t="s">
        <v>47</v>
      </c>
      <c r="D5" s="47" t="s">
        <v>4</v>
      </c>
      <c r="E5" s="47"/>
      <c r="F5" s="51"/>
    </row>
    <row r="6" spans="1:6" ht="13.5" thickBot="1">
      <c r="A6" s="4">
        <v>1</v>
      </c>
      <c r="B6" s="9">
        <v>2</v>
      </c>
      <c r="C6" s="9">
        <v>3</v>
      </c>
      <c r="D6" s="52" t="s">
        <v>2</v>
      </c>
      <c r="E6" s="52" t="s">
        <v>34</v>
      </c>
      <c r="F6" s="53" t="s">
        <v>35</v>
      </c>
    </row>
    <row r="7" spans="1:6" ht="15" customHeight="1">
      <c r="A7" s="96" t="s">
        <v>10</v>
      </c>
      <c r="B7" s="97" t="s">
        <v>15</v>
      </c>
      <c r="C7" s="98" t="s">
        <v>25</v>
      </c>
      <c r="D7" s="99">
        <f>D9+D19+D22+D49+D51+D54+D57+D60+D63+D67+D73+D76+D79+D84+D87+D94+D98+D102+D105+D108+D109+D110+D91</f>
        <v>9350749.280000001</v>
      </c>
      <c r="E7" s="99">
        <f>E9+E19+E22+E49+E51+E54+E57+E60+E63+E67+E73+E76+E79+E84+E87+E94+E98+E102+E105+E108+E109+E110+E91</f>
        <v>1996933.03</v>
      </c>
      <c r="F7" s="99">
        <f>F9+F19+F22+F49+F51+F54+F57+F60+F63+F67+F73+F76+F79+F84+F87+F94+F98+F102+F105+F108+F109+F110+F91</f>
        <v>7353816.25</v>
      </c>
    </row>
    <row r="8" spans="1:6" ht="15" customHeight="1">
      <c r="A8" s="85" t="s">
        <v>7</v>
      </c>
      <c r="B8" s="63"/>
      <c r="C8" s="63"/>
      <c r="D8" s="95"/>
      <c r="E8" s="95"/>
      <c r="F8" s="95"/>
    </row>
    <row r="9" spans="1:6" ht="44.25" customHeight="1">
      <c r="A9" s="147" t="s">
        <v>162</v>
      </c>
      <c r="B9" s="156" t="s">
        <v>15</v>
      </c>
      <c r="C9" s="151" t="s">
        <v>305</v>
      </c>
      <c r="D9" s="149">
        <f>D10+D14</f>
        <v>632200</v>
      </c>
      <c r="E9" s="149">
        <f>E10+E14</f>
        <v>215174.90000000002</v>
      </c>
      <c r="F9" s="149">
        <f>F10+F14</f>
        <v>417025.1</v>
      </c>
    </row>
    <row r="10" spans="1:6" ht="26.25" customHeight="1">
      <c r="A10" s="79" t="s">
        <v>59</v>
      </c>
      <c r="B10" s="157" t="s">
        <v>15</v>
      </c>
      <c r="C10" s="112" t="s">
        <v>224</v>
      </c>
      <c r="D10" s="81">
        <f>D11+D12+D13</f>
        <v>609700</v>
      </c>
      <c r="E10" s="81">
        <f>E11+E12+E13</f>
        <v>215174.90000000002</v>
      </c>
      <c r="F10" s="145">
        <f>D10-E10</f>
        <v>394525.1</v>
      </c>
    </row>
    <row r="11" spans="1:6" ht="19.5" customHeight="1">
      <c r="A11" s="85" t="s">
        <v>77</v>
      </c>
      <c r="B11" s="103" t="s">
        <v>15</v>
      </c>
      <c r="C11" s="104" t="s">
        <v>225</v>
      </c>
      <c r="D11" s="60">
        <v>468200</v>
      </c>
      <c r="E11" s="91">
        <v>162377.2</v>
      </c>
      <c r="F11" s="74">
        <f>D11-E11</f>
        <v>305822.8</v>
      </c>
    </row>
    <row r="12" spans="1:6" ht="15" customHeight="1">
      <c r="A12" s="85" t="s">
        <v>60</v>
      </c>
      <c r="B12" s="103" t="s">
        <v>15</v>
      </c>
      <c r="C12" s="104" t="s">
        <v>226</v>
      </c>
      <c r="D12" s="60">
        <v>0</v>
      </c>
      <c r="E12" s="91">
        <v>0</v>
      </c>
      <c r="F12" s="74">
        <f>D12-E12</f>
        <v>0</v>
      </c>
    </row>
    <row r="13" spans="1:6" ht="22.5">
      <c r="A13" s="85" t="s">
        <v>154</v>
      </c>
      <c r="B13" s="103" t="s">
        <v>15</v>
      </c>
      <c r="C13" s="104" t="s">
        <v>227</v>
      </c>
      <c r="D13" s="60">
        <v>141500</v>
      </c>
      <c r="E13" s="91">
        <v>52797.7</v>
      </c>
      <c r="F13" s="74">
        <f>D13-E13</f>
        <v>88702.3</v>
      </c>
    </row>
    <row r="14" spans="1:6" ht="44.25" customHeight="1">
      <c r="A14" s="96" t="s">
        <v>162</v>
      </c>
      <c r="B14" s="101" t="s">
        <v>15</v>
      </c>
      <c r="C14" s="102" t="s">
        <v>228</v>
      </c>
      <c r="D14" s="99">
        <f>D15</f>
        <v>22500</v>
      </c>
      <c r="E14" s="99">
        <f>E15</f>
        <v>0</v>
      </c>
      <c r="F14" s="99">
        <f>F15</f>
        <v>22500</v>
      </c>
    </row>
    <row r="15" spans="1:6" ht="26.25" customHeight="1">
      <c r="A15" s="85" t="s">
        <v>59</v>
      </c>
      <c r="B15" s="103" t="s">
        <v>15</v>
      </c>
      <c r="C15" s="104" t="s">
        <v>229</v>
      </c>
      <c r="D15" s="60">
        <f>D16+D17+D18</f>
        <v>22500</v>
      </c>
      <c r="E15" s="60">
        <f>E16+E17+E18</f>
        <v>0</v>
      </c>
      <c r="F15" s="60">
        <f>F16+F17+F18</f>
        <v>22500</v>
      </c>
    </row>
    <row r="16" spans="1:6" ht="19.5" customHeight="1">
      <c r="A16" s="85" t="s">
        <v>77</v>
      </c>
      <c r="B16" s="103" t="s">
        <v>15</v>
      </c>
      <c r="C16" s="104" t="s">
        <v>230</v>
      </c>
      <c r="D16" s="60">
        <v>0</v>
      </c>
      <c r="E16" s="91">
        <v>0</v>
      </c>
      <c r="F16" s="74">
        <f>D16-E16</f>
        <v>0</v>
      </c>
    </row>
    <row r="17" spans="1:6" ht="15" customHeight="1">
      <c r="A17" s="85" t="s">
        <v>60</v>
      </c>
      <c r="B17" s="103" t="s">
        <v>15</v>
      </c>
      <c r="C17" s="104" t="s">
        <v>231</v>
      </c>
      <c r="D17" s="60">
        <v>17300</v>
      </c>
      <c r="E17" s="91">
        <v>0</v>
      </c>
      <c r="F17" s="74">
        <f>D17-E17</f>
        <v>17300</v>
      </c>
    </row>
    <row r="18" spans="1:6" ht="24.75" customHeight="1">
      <c r="A18" s="85" t="s">
        <v>154</v>
      </c>
      <c r="B18" s="103" t="s">
        <v>15</v>
      </c>
      <c r="C18" s="104" t="s">
        <v>232</v>
      </c>
      <c r="D18" s="60">
        <v>5200</v>
      </c>
      <c r="E18" s="91">
        <v>0</v>
      </c>
      <c r="F18" s="74">
        <f>D18-E18</f>
        <v>5200</v>
      </c>
    </row>
    <row r="19" spans="1:6" ht="44.25" customHeight="1">
      <c r="A19" s="147" t="s">
        <v>162</v>
      </c>
      <c r="B19" s="156" t="s">
        <v>15</v>
      </c>
      <c r="C19" s="151" t="s">
        <v>233</v>
      </c>
      <c r="D19" s="149">
        <f>D21</f>
        <v>8700</v>
      </c>
      <c r="E19" s="149">
        <f>E21</f>
        <v>0</v>
      </c>
      <c r="F19" s="149">
        <f>F21</f>
        <v>8700</v>
      </c>
    </row>
    <row r="20" spans="1:6" ht="15" customHeight="1">
      <c r="A20" s="85" t="s">
        <v>155</v>
      </c>
      <c r="B20" s="105">
        <v>200</v>
      </c>
      <c r="C20" s="104" t="s">
        <v>234</v>
      </c>
      <c r="D20" s="106">
        <f>D21</f>
        <v>8700</v>
      </c>
      <c r="E20" s="106">
        <f>E21</f>
        <v>0</v>
      </c>
      <c r="F20" s="74">
        <f>D20-E20</f>
        <v>8700</v>
      </c>
    </row>
    <row r="21" spans="1:6" ht="15" customHeight="1">
      <c r="A21" s="85" t="s">
        <v>157</v>
      </c>
      <c r="B21" s="105">
        <v>200</v>
      </c>
      <c r="C21" s="104" t="s">
        <v>235</v>
      </c>
      <c r="D21" s="60">
        <v>8700</v>
      </c>
      <c r="E21" s="91">
        <v>0</v>
      </c>
      <c r="F21" s="74">
        <f>D21-E21</f>
        <v>8700</v>
      </c>
    </row>
    <row r="22" spans="1:6" ht="96" customHeight="1">
      <c r="A22" s="141" t="s">
        <v>163</v>
      </c>
      <c r="B22" s="142">
        <v>200</v>
      </c>
      <c r="C22" s="143" t="s">
        <v>236</v>
      </c>
      <c r="D22" s="144">
        <f>D26+D34+D40+D41+D23+D29+D48</f>
        <v>2744000</v>
      </c>
      <c r="E22" s="144">
        <f>E26+E34+E40+E41+E23+E29+E48</f>
        <v>938515.4299999998</v>
      </c>
      <c r="F22" s="144">
        <f>F26+F34+F40+F41+F23+F29+F48</f>
        <v>1805484.5699999998</v>
      </c>
    </row>
    <row r="23" spans="1:6" ht="23.25" customHeight="1">
      <c r="A23" s="79" t="s">
        <v>59</v>
      </c>
      <c r="B23" s="139">
        <v>200</v>
      </c>
      <c r="C23" s="112" t="s">
        <v>237</v>
      </c>
      <c r="D23" s="140">
        <f>D24+D25</f>
        <v>2079500</v>
      </c>
      <c r="E23" s="140">
        <f>E24+E25</f>
        <v>725364.6</v>
      </c>
      <c r="F23" s="140">
        <f>F24+F25</f>
        <v>1354135.4</v>
      </c>
    </row>
    <row r="24" spans="1:6" ht="23.25" customHeight="1">
      <c r="A24" s="85" t="s">
        <v>77</v>
      </c>
      <c r="B24" s="105">
        <v>200</v>
      </c>
      <c r="C24" s="104" t="s">
        <v>238</v>
      </c>
      <c r="D24" s="106">
        <v>1597200</v>
      </c>
      <c r="E24" s="91">
        <v>546375.58</v>
      </c>
      <c r="F24" s="74">
        <f>D24-E24</f>
        <v>1050824.42</v>
      </c>
    </row>
    <row r="25" spans="1:6" ht="25.5" customHeight="1">
      <c r="A25" s="85" t="s">
        <v>154</v>
      </c>
      <c r="B25" s="105">
        <v>200</v>
      </c>
      <c r="C25" s="104" t="s">
        <v>239</v>
      </c>
      <c r="D25" s="106">
        <v>482300</v>
      </c>
      <c r="E25" s="91">
        <v>178989.02</v>
      </c>
      <c r="F25" s="74">
        <f>D25-E25</f>
        <v>303310.98</v>
      </c>
    </row>
    <row r="26" spans="1:6" ht="23.25" customHeight="1">
      <c r="A26" s="79" t="s">
        <v>59</v>
      </c>
      <c r="B26" s="139">
        <v>200</v>
      </c>
      <c r="C26" s="112" t="s">
        <v>240</v>
      </c>
      <c r="D26" s="140">
        <f>D27+D28</f>
        <v>76000</v>
      </c>
      <c r="E26" s="140">
        <f>E27+E28</f>
        <v>27868.04</v>
      </c>
      <c r="F26" s="140">
        <f>F27+F28</f>
        <v>48131.96</v>
      </c>
    </row>
    <row r="27" spans="1:6" ht="15" customHeight="1">
      <c r="A27" s="85" t="s">
        <v>60</v>
      </c>
      <c r="B27" s="105">
        <v>200</v>
      </c>
      <c r="C27" s="104" t="s">
        <v>241</v>
      </c>
      <c r="D27" s="106">
        <v>60000</v>
      </c>
      <c r="E27" s="91">
        <v>21564</v>
      </c>
      <c r="F27" s="74">
        <f>D27-E27</f>
        <v>38436</v>
      </c>
    </row>
    <row r="28" spans="1:6" ht="25.5" customHeight="1">
      <c r="A28" s="85" t="s">
        <v>154</v>
      </c>
      <c r="B28" s="105">
        <v>200</v>
      </c>
      <c r="C28" s="104" t="s">
        <v>242</v>
      </c>
      <c r="D28" s="106">
        <v>16000</v>
      </c>
      <c r="E28" s="91">
        <v>6304.04</v>
      </c>
      <c r="F28" s="74">
        <f>D28-E28</f>
        <v>9695.96</v>
      </c>
    </row>
    <row r="29" spans="1:6" ht="15" customHeight="1">
      <c r="A29" s="79" t="s">
        <v>155</v>
      </c>
      <c r="B29" s="139">
        <v>200</v>
      </c>
      <c r="C29" s="112" t="s">
        <v>321</v>
      </c>
      <c r="D29" s="140">
        <f>D30+D31+D32</f>
        <v>232600</v>
      </c>
      <c r="E29" s="140">
        <f>E30+E31+E32</f>
        <v>72229.95</v>
      </c>
      <c r="F29" s="140">
        <f>F30+F31+F32</f>
        <v>160370.05</v>
      </c>
    </row>
    <row r="30" spans="1:6" ht="24" customHeight="1">
      <c r="A30" s="85" t="s">
        <v>156</v>
      </c>
      <c r="B30" s="105">
        <v>200</v>
      </c>
      <c r="C30" s="104" t="s">
        <v>243</v>
      </c>
      <c r="D30" s="60">
        <v>38000</v>
      </c>
      <c r="E30" s="91">
        <v>16000</v>
      </c>
      <c r="F30" s="74">
        <f>D30-E30</f>
        <v>22000</v>
      </c>
    </row>
    <row r="31" spans="1:6" ht="15" customHeight="1">
      <c r="A31" s="85" t="s">
        <v>157</v>
      </c>
      <c r="B31" s="105">
        <v>200</v>
      </c>
      <c r="C31" s="104" t="s">
        <v>244</v>
      </c>
      <c r="D31" s="60">
        <v>94600</v>
      </c>
      <c r="E31" s="91">
        <v>42269.95</v>
      </c>
      <c r="F31" s="74">
        <f>D31-E31</f>
        <v>52330.05</v>
      </c>
    </row>
    <row r="32" spans="1:6" ht="24.75" customHeight="1">
      <c r="A32" s="79" t="s">
        <v>164</v>
      </c>
      <c r="B32" s="139">
        <v>200</v>
      </c>
      <c r="C32" s="112" t="s">
        <v>322</v>
      </c>
      <c r="D32" s="81">
        <f>D33</f>
        <v>100000</v>
      </c>
      <c r="E32" s="146">
        <f>E33</f>
        <v>13960</v>
      </c>
      <c r="F32" s="145">
        <f>F33</f>
        <v>86040</v>
      </c>
    </row>
    <row r="33" spans="1:6" ht="27" customHeight="1">
      <c r="A33" s="85" t="s">
        <v>158</v>
      </c>
      <c r="B33" s="105">
        <v>200</v>
      </c>
      <c r="C33" s="104" t="s">
        <v>320</v>
      </c>
      <c r="D33" s="60">
        <v>100000</v>
      </c>
      <c r="E33" s="91">
        <v>13960</v>
      </c>
      <c r="F33" s="74">
        <f>D33-E33</f>
        <v>86040</v>
      </c>
    </row>
    <row r="34" spans="1:6" ht="15" customHeight="1">
      <c r="A34" s="79" t="s">
        <v>155</v>
      </c>
      <c r="B34" s="139">
        <v>200</v>
      </c>
      <c r="C34" s="112" t="s">
        <v>245</v>
      </c>
      <c r="D34" s="140">
        <f>D35+D36+D37+D38+D39</f>
        <v>236600</v>
      </c>
      <c r="E34" s="140">
        <f>E35+E36+E37+E38+E39</f>
        <v>56342.869999999995</v>
      </c>
      <c r="F34" s="145">
        <f>D34-E34</f>
        <v>180257.13</v>
      </c>
    </row>
    <row r="35" spans="1:6" ht="15" customHeight="1">
      <c r="A35" s="85" t="s">
        <v>62</v>
      </c>
      <c r="B35" s="105">
        <v>200</v>
      </c>
      <c r="C35" s="104" t="s">
        <v>246</v>
      </c>
      <c r="D35" s="107">
        <v>65000</v>
      </c>
      <c r="E35" s="91">
        <v>17732.04</v>
      </c>
      <c r="F35" s="74">
        <f aca="true" t="shared" si="0" ref="F35:F43">D35-E35</f>
        <v>47267.96</v>
      </c>
    </row>
    <row r="36" spans="1:6" ht="15" customHeight="1">
      <c r="A36" s="85" t="s">
        <v>63</v>
      </c>
      <c r="B36" s="105">
        <v>200</v>
      </c>
      <c r="C36" s="104" t="s">
        <v>247</v>
      </c>
      <c r="D36" s="107">
        <v>10700</v>
      </c>
      <c r="E36" s="91">
        <v>0</v>
      </c>
      <c r="F36" s="74">
        <f t="shared" si="0"/>
        <v>10700</v>
      </c>
    </row>
    <row r="37" spans="1:6" ht="15" customHeight="1">
      <c r="A37" s="85" t="s">
        <v>64</v>
      </c>
      <c r="B37" s="105">
        <v>200</v>
      </c>
      <c r="C37" s="104" t="s">
        <v>248</v>
      </c>
      <c r="D37" s="107">
        <v>80000</v>
      </c>
      <c r="E37" s="91">
        <v>31134.94</v>
      </c>
      <c r="F37" s="74">
        <f t="shared" si="0"/>
        <v>48865.06</v>
      </c>
    </row>
    <row r="38" spans="1:6" ht="24" customHeight="1">
      <c r="A38" s="85" t="s">
        <v>156</v>
      </c>
      <c r="B38" s="105">
        <v>200</v>
      </c>
      <c r="C38" s="104" t="s">
        <v>249</v>
      </c>
      <c r="D38" s="60">
        <v>0</v>
      </c>
      <c r="E38" s="91">
        <v>0</v>
      </c>
      <c r="F38" s="74">
        <f t="shared" si="0"/>
        <v>0</v>
      </c>
    </row>
    <row r="39" spans="1:6" ht="15" customHeight="1">
      <c r="A39" s="85" t="s">
        <v>157</v>
      </c>
      <c r="B39" s="105">
        <v>200</v>
      </c>
      <c r="C39" s="104" t="s">
        <v>250</v>
      </c>
      <c r="D39" s="60">
        <v>80900</v>
      </c>
      <c r="E39" s="91">
        <v>7475.89</v>
      </c>
      <c r="F39" s="74">
        <f t="shared" si="0"/>
        <v>73424.11</v>
      </c>
    </row>
    <row r="40" spans="1:6" ht="15" customHeight="1">
      <c r="A40" s="85" t="s">
        <v>61</v>
      </c>
      <c r="B40" s="105">
        <v>200</v>
      </c>
      <c r="C40" s="104" t="s">
        <v>251</v>
      </c>
      <c r="D40" s="60">
        <v>0</v>
      </c>
      <c r="E40" s="91">
        <v>0</v>
      </c>
      <c r="F40" s="74">
        <f t="shared" si="0"/>
        <v>0</v>
      </c>
    </row>
    <row r="41" spans="1:6" ht="20.25" customHeight="1">
      <c r="A41" s="79" t="s">
        <v>164</v>
      </c>
      <c r="B41" s="139">
        <v>200</v>
      </c>
      <c r="C41" s="112" t="s">
        <v>252</v>
      </c>
      <c r="D41" s="81">
        <f>D42+D43</f>
        <v>108000</v>
      </c>
      <c r="E41" s="81">
        <f>E42+E43</f>
        <v>48109.14</v>
      </c>
      <c r="F41" s="145">
        <f t="shared" si="0"/>
        <v>59890.86</v>
      </c>
    </row>
    <row r="42" spans="1:6" ht="21.75" customHeight="1">
      <c r="A42" s="85" t="s">
        <v>158</v>
      </c>
      <c r="B42" s="105">
        <v>200</v>
      </c>
      <c r="C42" s="104" t="s">
        <v>253</v>
      </c>
      <c r="D42" s="60">
        <v>0</v>
      </c>
      <c r="E42" s="91">
        <v>0</v>
      </c>
      <c r="F42" s="74">
        <f t="shared" si="0"/>
        <v>0</v>
      </c>
    </row>
    <row r="43" spans="1:6" ht="21.75" customHeight="1">
      <c r="A43" s="85" t="s">
        <v>159</v>
      </c>
      <c r="B43" s="105">
        <v>200</v>
      </c>
      <c r="C43" s="104" t="s">
        <v>254</v>
      </c>
      <c r="D43" s="60">
        <v>108000</v>
      </c>
      <c r="E43" s="91">
        <v>48109.14</v>
      </c>
      <c r="F43" s="74">
        <f t="shared" si="0"/>
        <v>59890.86</v>
      </c>
    </row>
    <row r="44" spans="1:6" ht="22.5" customHeight="1" hidden="1">
      <c r="A44" s="108" t="s">
        <v>65</v>
      </c>
      <c r="B44" s="105">
        <v>200</v>
      </c>
      <c r="C44" s="109" t="s">
        <v>68</v>
      </c>
      <c r="D44" s="110">
        <f>D45</f>
        <v>0</v>
      </c>
      <c r="E44" s="110">
        <f>E45</f>
        <v>0</v>
      </c>
      <c r="F44" s="111">
        <f>D44-E44</f>
        <v>0</v>
      </c>
    </row>
    <row r="45" spans="1:6" ht="24" customHeight="1" hidden="1">
      <c r="A45" s="85" t="s">
        <v>66</v>
      </c>
      <c r="B45" s="105">
        <v>200</v>
      </c>
      <c r="C45" s="68" t="s">
        <v>69</v>
      </c>
      <c r="D45" s="60">
        <v>0</v>
      </c>
      <c r="E45" s="91">
        <v>0</v>
      </c>
      <c r="F45" s="74">
        <f>D45-E45</f>
        <v>0</v>
      </c>
    </row>
    <row r="46" spans="1:6" ht="23.25" customHeight="1" hidden="1">
      <c r="A46" s="108" t="s">
        <v>67</v>
      </c>
      <c r="B46" s="105">
        <v>200</v>
      </c>
      <c r="C46" s="109" t="s">
        <v>70</v>
      </c>
      <c r="D46" s="110">
        <f>D47</f>
        <v>0</v>
      </c>
      <c r="E46" s="110">
        <f>E47</f>
        <v>0</v>
      </c>
      <c r="F46" s="111">
        <f>D46-E46</f>
        <v>0</v>
      </c>
    </row>
    <row r="47" spans="1:6" ht="24" customHeight="1" hidden="1">
      <c r="A47" s="85" t="s">
        <v>66</v>
      </c>
      <c r="B47" s="105">
        <v>200</v>
      </c>
      <c r="C47" s="64" t="s">
        <v>71</v>
      </c>
      <c r="D47" s="82">
        <v>0</v>
      </c>
      <c r="E47" s="83">
        <v>0</v>
      </c>
      <c r="F47" s="100">
        <f>D47-E47</f>
        <v>0</v>
      </c>
    </row>
    <row r="48" spans="1:6" ht="15" customHeight="1">
      <c r="A48" s="79" t="s">
        <v>61</v>
      </c>
      <c r="B48" s="139">
        <v>200</v>
      </c>
      <c r="C48" s="112" t="s">
        <v>255</v>
      </c>
      <c r="D48" s="81">
        <v>11300</v>
      </c>
      <c r="E48" s="146">
        <v>8600.83</v>
      </c>
      <c r="F48" s="145">
        <f>D48-E48</f>
        <v>2699.17</v>
      </c>
    </row>
    <row r="49" spans="1:6" ht="24" customHeight="1">
      <c r="A49" s="147" t="s">
        <v>164</v>
      </c>
      <c r="B49" s="142">
        <v>200</v>
      </c>
      <c r="C49" s="151" t="s">
        <v>256</v>
      </c>
      <c r="D49" s="152">
        <f>D50</f>
        <v>200</v>
      </c>
      <c r="E49" s="152">
        <f>E50</f>
        <v>200</v>
      </c>
      <c r="F49" s="152">
        <f>F50</f>
        <v>0</v>
      </c>
    </row>
    <row r="50" spans="1:6" ht="24" customHeight="1">
      <c r="A50" s="85" t="s">
        <v>159</v>
      </c>
      <c r="B50" s="105">
        <v>200</v>
      </c>
      <c r="C50" s="104" t="s">
        <v>257</v>
      </c>
      <c r="D50" s="95">
        <v>200</v>
      </c>
      <c r="E50" s="95">
        <v>200</v>
      </c>
      <c r="F50" s="95">
        <f>D50-E50</f>
        <v>0</v>
      </c>
    </row>
    <row r="51" spans="1:6" ht="24" customHeight="1">
      <c r="A51" s="147" t="s">
        <v>160</v>
      </c>
      <c r="B51" s="142">
        <v>200</v>
      </c>
      <c r="C51" s="148" t="s">
        <v>323</v>
      </c>
      <c r="D51" s="149">
        <f>D52</f>
        <v>123800</v>
      </c>
      <c r="E51" s="149">
        <f aca="true" t="shared" si="1" ref="D51:F52">E52</f>
        <v>0</v>
      </c>
      <c r="F51" s="149">
        <f t="shared" si="1"/>
        <v>123800</v>
      </c>
    </row>
    <row r="52" spans="1:6" ht="24" customHeight="1">
      <c r="A52" s="85" t="s">
        <v>161</v>
      </c>
      <c r="B52" s="105">
        <v>200</v>
      </c>
      <c r="C52" s="68" t="s">
        <v>324</v>
      </c>
      <c r="D52" s="60">
        <f t="shared" si="1"/>
        <v>123800</v>
      </c>
      <c r="E52" s="60">
        <f t="shared" si="1"/>
        <v>0</v>
      </c>
      <c r="F52" s="60">
        <f t="shared" si="1"/>
        <v>123800</v>
      </c>
    </row>
    <row r="53" spans="1:6" ht="24" customHeight="1">
      <c r="A53" s="85" t="s">
        <v>79</v>
      </c>
      <c r="B53" s="105">
        <v>200</v>
      </c>
      <c r="C53" s="68" t="s">
        <v>325</v>
      </c>
      <c r="D53" s="60">
        <v>123800</v>
      </c>
      <c r="E53" s="60">
        <v>0</v>
      </c>
      <c r="F53" s="74">
        <f>D53-E53</f>
        <v>123800</v>
      </c>
    </row>
    <row r="54" spans="1:6" ht="33" customHeight="1">
      <c r="A54" s="147" t="s">
        <v>165</v>
      </c>
      <c r="B54" s="142">
        <v>200</v>
      </c>
      <c r="C54" s="148" t="s">
        <v>262</v>
      </c>
      <c r="D54" s="149">
        <f>D55</f>
        <v>4200</v>
      </c>
      <c r="E54" s="149">
        <f>E55</f>
        <v>3939.31</v>
      </c>
      <c r="F54" s="150">
        <f aca="true" t="shared" si="2" ref="F54:F66">D54-E54</f>
        <v>260.69000000000005</v>
      </c>
    </row>
    <row r="55" spans="1:6" ht="15" customHeight="1">
      <c r="A55" s="79" t="s">
        <v>155</v>
      </c>
      <c r="B55" s="105">
        <v>200</v>
      </c>
      <c r="C55" s="116" t="s">
        <v>263</v>
      </c>
      <c r="D55" s="117">
        <f>D56</f>
        <v>4200</v>
      </c>
      <c r="E55" s="117">
        <f>E56</f>
        <v>3939.31</v>
      </c>
      <c r="F55" s="118">
        <f t="shared" si="2"/>
        <v>260.69000000000005</v>
      </c>
    </row>
    <row r="56" spans="1:6" ht="24.75" customHeight="1">
      <c r="A56" s="85" t="s">
        <v>156</v>
      </c>
      <c r="B56" s="105">
        <v>200</v>
      </c>
      <c r="C56" s="116" t="s">
        <v>264</v>
      </c>
      <c r="D56" s="117">
        <v>4200</v>
      </c>
      <c r="E56" s="119">
        <v>3939.31</v>
      </c>
      <c r="F56" s="118">
        <f t="shared" si="2"/>
        <v>260.69000000000005</v>
      </c>
    </row>
    <row r="57" spans="1:6" ht="33" customHeight="1">
      <c r="A57" s="147" t="s">
        <v>165</v>
      </c>
      <c r="B57" s="142">
        <v>200</v>
      </c>
      <c r="C57" s="148" t="s">
        <v>265</v>
      </c>
      <c r="D57" s="149">
        <f>D58</f>
        <v>124600</v>
      </c>
      <c r="E57" s="149">
        <f>E58</f>
        <v>3500</v>
      </c>
      <c r="F57" s="150">
        <f t="shared" si="2"/>
        <v>121100</v>
      </c>
    </row>
    <row r="58" spans="1:6" ht="15" customHeight="1">
      <c r="A58" s="79" t="s">
        <v>155</v>
      </c>
      <c r="B58" s="105">
        <v>200</v>
      </c>
      <c r="C58" s="116" t="s">
        <v>266</v>
      </c>
      <c r="D58" s="117">
        <f>D59</f>
        <v>124600</v>
      </c>
      <c r="E58" s="117">
        <f>E59</f>
        <v>3500</v>
      </c>
      <c r="F58" s="118">
        <f t="shared" si="2"/>
        <v>121100</v>
      </c>
    </row>
    <row r="59" spans="1:6" ht="15" customHeight="1">
      <c r="A59" s="85" t="s">
        <v>157</v>
      </c>
      <c r="B59" s="105">
        <v>200</v>
      </c>
      <c r="C59" s="116" t="s">
        <v>267</v>
      </c>
      <c r="D59" s="117">
        <v>124600</v>
      </c>
      <c r="E59" s="119">
        <v>3500</v>
      </c>
      <c r="F59" s="118">
        <f t="shared" si="2"/>
        <v>121100</v>
      </c>
    </row>
    <row r="60" spans="1:6" ht="33" customHeight="1">
      <c r="A60" s="147" t="s">
        <v>165</v>
      </c>
      <c r="B60" s="142">
        <v>200</v>
      </c>
      <c r="C60" s="148" t="s">
        <v>268</v>
      </c>
      <c r="D60" s="149">
        <f>D61</f>
        <v>84000</v>
      </c>
      <c r="E60" s="149">
        <f>E61</f>
        <v>0</v>
      </c>
      <c r="F60" s="150">
        <f t="shared" si="2"/>
        <v>84000</v>
      </c>
    </row>
    <row r="61" spans="1:6" ht="15" customHeight="1">
      <c r="A61" s="79" t="s">
        <v>155</v>
      </c>
      <c r="B61" s="105">
        <v>200</v>
      </c>
      <c r="C61" s="116" t="s">
        <v>269</v>
      </c>
      <c r="D61" s="117">
        <f>D62</f>
        <v>84000</v>
      </c>
      <c r="E61" s="117">
        <f>E62</f>
        <v>0</v>
      </c>
      <c r="F61" s="118">
        <f t="shared" si="2"/>
        <v>84000</v>
      </c>
    </row>
    <row r="62" spans="1:6" ht="15" customHeight="1">
      <c r="A62" s="85" t="s">
        <v>157</v>
      </c>
      <c r="B62" s="105">
        <v>200</v>
      </c>
      <c r="C62" s="116" t="s">
        <v>270</v>
      </c>
      <c r="D62" s="117">
        <v>84000</v>
      </c>
      <c r="E62" s="119">
        <v>0</v>
      </c>
      <c r="F62" s="118">
        <f t="shared" si="2"/>
        <v>84000</v>
      </c>
    </row>
    <row r="63" spans="1:6" ht="33.75" customHeight="1">
      <c r="A63" s="147" t="s">
        <v>165</v>
      </c>
      <c r="B63" s="142">
        <v>200</v>
      </c>
      <c r="C63" s="148" t="s">
        <v>258</v>
      </c>
      <c r="D63" s="149">
        <f>D64+D66</f>
        <v>25000</v>
      </c>
      <c r="E63" s="149">
        <f>E64+E66</f>
        <v>25000</v>
      </c>
      <c r="F63" s="150">
        <f t="shared" si="2"/>
        <v>0</v>
      </c>
    </row>
    <row r="64" spans="1:6" ht="15" customHeight="1">
      <c r="A64" s="85" t="s">
        <v>155</v>
      </c>
      <c r="B64" s="105">
        <v>200</v>
      </c>
      <c r="C64" s="116" t="s">
        <v>259</v>
      </c>
      <c r="D64" s="117">
        <f>D65</f>
        <v>0</v>
      </c>
      <c r="E64" s="117">
        <f>E65</f>
        <v>0</v>
      </c>
      <c r="F64" s="118">
        <f t="shared" si="2"/>
        <v>0</v>
      </c>
    </row>
    <row r="65" spans="1:6" ht="15" customHeight="1">
      <c r="A65" s="85" t="s">
        <v>157</v>
      </c>
      <c r="B65" s="105">
        <v>200</v>
      </c>
      <c r="C65" s="116" t="s">
        <v>260</v>
      </c>
      <c r="D65" s="117">
        <v>0</v>
      </c>
      <c r="E65" s="119">
        <v>0</v>
      </c>
      <c r="F65" s="118">
        <f t="shared" si="2"/>
        <v>0</v>
      </c>
    </row>
    <row r="66" spans="1:6" ht="13.5" customHeight="1">
      <c r="A66" s="120" t="s">
        <v>61</v>
      </c>
      <c r="B66" s="105">
        <v>200</v>
      </c>
      <c r="C66" s="116" t="s">
        <v>261</v>
      </c>
      <c r="D66" s="117">
        <v>25000</v>
      </c>
      <c r="E66" s="119">
        <v>25000</v>
      </c>
      <c r="F66" s="118">
        <f t="shared" si="2"/>
        <v>0</v>
      </c>
    </row>
    <row r="67" spans="1:6" ht="24.75" customHeight="1">
      <c r="A67" s="147" t="s">
        <v>166</v>
      </c>
      <c r="B67" s="142">
        <v>200</v>
      </c>
      <c r="C67" s="148" t="s">
        <v>271</v>
      </c>
      <c r="D67" s="149">
        <f>D68+D71</f>
        <v>55700</v>
      </c>
      <c r="E67" s="149">
        <f>E68+E71</f>
        <v>21788.85</v>
      </c>
      <c r="F67" s="149">
        <f>F68+F71</f>
        <v>33911.15</v>
      </c>
    </row>
    <row r="68" spans="1:6" ht="22.5" customHeight="1">
      <c r="A68" s="96" t="s">
        <v>59</v>
      </c>
      <c r="B68" s="105">
        <v>200</v>
      </c>
      <c r="C68" s="114" t="s">
        <v>272</v>
      </c>
      <c r="D68" s="99">
        <f>D69+D70</f>
        <v>55700</v>
      </c>
      <c r="E68" s="99">
        <f>E69+E70</f>
        <v>21788.85</v>
      </c>
      <c r="F68" s="115">
        <f>D68-E68</f>
        <v>33911.15</v>
      </c>
    </row>
    <row r="69" spans="1:6" ht="24" customHeight="1">
      <c r="A69" s="85" t="s">
        <v>77</v>
      </c>
      <c r="B69" s="105">
        <v>200</v>
      </c>
      <c r="C69" s="116" t="s">
        <v>273</v>
      </c>
      <c r="D69" s="117">
        <v>42600</v>
      </c>
      <c r="E69" s="119">
        <v>16351.6</v>
      </c>
      <c r="F69" s="118">
        <f>D69-E69</f>
        <v>26248.4</v>
      </c>
    </row>
    <row r="70" spans="1:6" ht="27" customHeight="1">
      <c r="A70" s="85" t="s">
        <v>154</v>
      </c>
      <c r="B70" s="105">
        <v>200</v>
      </c>
      <c r="C70" s="116" t="s">
        <v>274</v>
      </c>
      <c r="D70" s="121">
        <v>13100</v>
      </c>
      <c r="E70" s="122">
        <v>5437.25</v>
      </c>
      <c r="F70" s="118">
        <f>D70-E70</f>
        <v>7662.75</v>
      </c>
    </row>
    <row r="71" spans="1:6" ht="22.5" customHeight="1">
      <c r="A71" s="79" t="s">
        <v>164</v>
      </c>
      <c r="B71" s="105">
        <v>200</v>
      </c>
      <c r="C71" s="114" t="s">
        <v>275</v>
      </c>
      <c r="D71" s="123">
        <f>D72</f>
        <v>0</v>
      </c>
      <c r="E71" s="123">
        <f>E72</f>
        <v>0</v>
      </c>
      <c r="F71" s="115">
        <f>D71-E71</f>
        <v>0</v>
      </c>
    </row>
    <row r="72" spans="1:6" ht="25.5" customHeight="1">
      <c r="A72" s="85" t="s">
        <v>159</v>
      </c>
      <c r="B72" s="105">
        <v>200</v>
      </c>
      <c r="C72" s="116" t="s">
        <v>276</v>
      </c>
      <c r="D72" s="121">
        <v>0</v>
      </c>
      <c r="E72" s="122">
        <v>0</v>
      </c>
      <c r="F72" s="118">
        <f>D72-E72</f>
        <v>0</v>
      </c>
    </row>
    <row r="73" spans="1:6" ht="55.5" customHeight="1">
      <c r="A73" s="147" t="s">
        <v>167</v>
      </c>
      <c r="B73" s="142">
        <v>200</v>
      </c>
      <c r="C73" s="151" t="s">
        <v>283</v>
      </c>
      <c r="D73" s="152">
        <f>D74</f>
        <v>4200</v>
      </c>
      <c r="E73" s="152">
        <f>E74</f>
        <v>0</v>
      </c>
      <c r="F73" s="152">
        <f aca="true" t="shared" si="3" ref="F73:F83">D73-E73</f>
        <v>4200</v>
      </c>
    </row>
    <row r="74" spans="1:6" ht="15" customHeight="1">
      <c r="A74" s="85" t="s">
        <v>155</v>
      </c>
      <c r="B74" s="105">
        <v>200</v>
      </c>
      <c r="C74" s="124" t="s">
        <v>284</v>
      </c>
      <c r="D74" s="125">
        <f>D75</f>
        <v>4200</v>
      </c>
      <c r="E74" s="125">
        <f>E75</f>
        <v>0</v>
      </c>
      <c r="F74" s="126">
        <f t="shared" si="3"/>
        <v>4200</v>
      </c>
    </row>
    <row r="75" spans="1:6" ht="15" customHeight="1">
      <c r="A75" s="85" t="s">
        <v>157</v>
      </c>
      <c r="B75" s="105">
        <v>200</v>
      </c>
      <c r="C75" s="127" t="s">
        <v>285</v>
      </c>
      <c r="D75" s="128">
        <v>4200</v>
      </c>
      <c r="E75" s="128">
        <v>0</v>
      </c>
      <c r="F75" s="128">
        <f t="shared" si="3"/>
        <v>4200</v>
      </c>
    </row>
    <row r="76" spans="1:6" ht="55.5" customHeight="1">
      <c r="A76" s="147" t="s">
        <v>167</v>
      </c>
      <c r="B76" s="142">
        <v>200</v>
      </c>
      <c r="C76" s="151" t="s">
        <v>277</v>
      </c>
      <c r="D76" s="152">
        <f>D77</f>
        <v>20800</v>
      </c>
      <c r="E76" s="152">
        <f>E77</f>
        <v>6800</v>
      </c>
      <c r="F76" s="152">
        <f t="shared" si="3"/>
        <v>14000</v>
      </c>
    </row>
    <row r="77" spans="1:6" ht="15" customHeight="1">
      <c r="A77" s="85" t="s">
        <v>155</v>
      </c>
      <c r="B77" s="105">
        <v>200</v>
      </c>
      <c r="C77" s="124" t="s">
        <v>278</v>
      </c>
      <c r="D77" s="125">
        <f>D78</f>
        <v>20800</v>
      </c>
      <c r="E77" s="125">
        <f>E78</f>
        <v>6800</v>
      </c>
      <c r="F77" s="126">
        <f t="shared" si="3"/>
        <v>14000</v>
      </c>
    </row>
    <row r="78" spans="1:6" ht="15" customHeight="1">
      <c r="A78" s="85" t="s">
        <v>157</v>
      </c>
      <c r="B78" s="105">
        <v>200</v>
      </c>
      <c r="C78" s="127" t="s">
        <v>279</v>
      </c>
      <c r="D78" s="128">
        <v>20800</v>
      </c>
      <c r="E78" s="128">
        <v>6800</v>
      </c>
      <c r="F78" s="128">
        <f t="shared" si="3"/>
        <v>14000</v>
      </c>
    </row>
    <row r="79" spans="1:6" ht="27.75" customHeight="1">
      <c r="A79" s="147" t="s">
        <v>202</v>
      </c>
      <c r="B79" s="142">
        <v>200</v>
      </c>
      <c r="C79" s="151" t="s">
        <v>280</v>
      </c>
      <c r="D79" s="152">
        <f>D80+D82</f>
        <v>60000</v>
      </c>
      <c r="E79" s="152">
        <f>E80+E82</f>
        <v>23250</v>
      </c>
      <c r="F79" s="152">
        <f>F80+F82</f>
        <v>36750</v>
      </c>
    </row>
    <row r="80" spans="1:6" ht="23.25" customHeight="1">
      <c r="A80" s="79" t="s">
        <v>155</v>
      </c>
      <c r="B80" s="139">
        <v>200</v>
      </c>
      <c r="C80" s="102" t="s">
        <v>281</v>
      </c>
      <c r="D80" s="158">
        <f>D81</f>
        <v>10000</v>
      </c>
      <c r="E80" s="158">
        <f>E81</f>
        <v>0</v>
      </c>
      <c r="F80" s="158">
        <f>F81</f>
        <v>10000</v>
      </c>
    </row>
    <row r="81" spans="1:6" ht="24" customHeight="1">
      <c r="A81" s="155" t="s">
        <v>157</v>
      </c>
      <c r="B81" s="160">
        <v>200</v>
      </c>
      <c r="C81" s="127" t="s">
        <v>282</v>
      </c>
      <c r="D81" s="122">
        <v>10000</v>
      </c>
      <c r="E81" s="122">
        <v>0</v>
      </c>
      <c r="F81" s="122">
        <f>D81-E81</f>
        <v>10000</v>
      </c>
    </row>
    <row r="82" spans="1:6" ht="24" customHeight="1">
      <c r="A82" s="79" t="s">
        <v>164</v>
      </c>
      <c r="B82" s="162">
        <v>200</v>
      </c>
      <c r="C82" s="102" t="s">
        <v>310</v>
      </c>
      <c r="D82" s="159">
        <f>D83</f>
        <v>50000</v>
      </c>
      <c r="E82" s="159">
        <f>E83</f>
        <v>23250</v>
      </c>
      <c r="F82" s="159">
        <f>F83</f>
        <v>26750</v>
      </c>
    </row>
    <row r="83" spans="1:6" ht="24" customHeight="1">
      <c r="A83" s="85" t="s">
        <v>159</v>
      </c>
      <c r="B83" s="161">
        <v>200</v>
      </c>
      <c r="C83" s="127" t="s">
        <v>309</v>
      </c>
      <c r="D83" s="119">
        <v>50000</v>
      </c>
      <c r="E83" s="119">
        <v>23250</v>
      </c>
      <c r="F83" s="119">
        <f t="shared" si="3"/>
        <v>26750</v>
      </c>
    </row>
    <row r="84" spans="1:6" ht="21.75" customHeight="1">
      <c r="A84" s="147" t="s">
        <v>168</v>
      </c>
      <c r="B84" s="142">
        <v>200</v>
      </c>
      <c r="C84" s="151" t="s">
        <v>286</v>
      </c>
      <c r="D84" s="152">
        <f>D85</f>
        <v>0</v>
      </c>
      <c r="E84" s="152">
        <f>E85</f>
        <v>0</v>
      </c>
      <c r="F84" s="152">
        <f>D84-E84</f>
        <v>0</v>
      </c>
    </row>
    <row r="85" spans="1:6" ht="15" customHeight="1">
      <c r="A85" s="85" t="s">
        <v>155</v>
      </c>
      <c r="B85" s="105">
        <v>200</v>
      </c>
      <c r="C85" s="124" t="s">
        <v>287</v>
      </c>
      <c r="D85" s="125">
        <f>D86</f>
        <v>0</v>
      </c>
      <c r="E85" s="125">
        <f>E86</f>
        <v>0</v>
      </c>
      <c r="F85" s="126">
        <f>D85-E85</f>
        <v>0</v>
      </c>
    </row>
    <row r="86" spans="1:6" ht="23.25" customHeight="1">
      <c r="A86" s="85" t="s">
        <v>156</v>
      </c>
      <c r="B86" s="105">
        <v>200</v>
      </c>
      <c r="C86" s="124" t="s">
        <v>288</v>
      </c>
      <c r="D86" s="128">
        <v>0</v>
      </c>
      <c r="E86" s="128">
        <v>0</v>
      </c>
      <c r="F86" s="128">
        <f>D86-E86</f>
        <v>0</v>
      </c>
    </row>
    <row r="87" spans="1:6" ht="22.5" customHeight="1">
      <c r="A87" s="147" t="s">
        <v>306</v>
      </c>
      <c r="B87" s="142">
        <v>200</v>
      </c>
      <c r="C87" s="151" t="s">
        <v>289</v>
      </c>
      <c r="D87" s="152">
        <f>D88</f>
        <v>140000</v>
      </c>
      <c r="E87" s="152">
        <f>E88</f>
        <v>12608.25</v>
      </c>
      <c r="F87" s="152">
        <f>F88</f>
        <v>127391.75</v>
      </c>
    </row>
    <row r="88" spans="1:6" ht="28.5" customHeight="1">
      <c r="A88" s="96" t="s">
        <v>155</v>
      </c>
      <c r="B88" s="139">
        <v>200</v>
      </c>
      <c r="C88" s="102" t="s">
        <v>290</v>
      </c>
      <c r="D88" s="159">
        <f>D90+D89</f>
        <v>140000</v>
      </c>
      <c r="E88" s="159">
        <f>E90+E89</f>
        <v>12608.25</v>
      </c>
      <c r="F88" s="159">
        <f>F90+F89</f>
        <v>127391.75</v>
      </c>
    </row>
    <row r="89" spans="1:6" ht="28.5" customHeight="1">
      <c r="A89" s="85" t="s">
        <v>156</v>
      </c>
      <c r="B89" s="105">
        <v>200</v>
      </c>
      <c r="C89" s="124" t="s">
        <v>311</v>
      </c>
      <c r="D89" s="128">
        <v>15000</v>
      </c>
      <c r="E89" s="128">
        <v>12608.25</v>
      </c>
      <c r="F89" s="128">
        <f>D89-E89</f>
        <v>2391.75</v>
      </c>
    </row>
    <row r="90" spans="1:6" ht="20.25" customHeight="1">
      <c r="A90" s="120" t="s">
        <v>157</v>
      </c>
      <c r="B90" s="105">
        <v>200</v>
      </c>
      <c r="C90" s="124" t="s">
        <v>291</v>
      </c>
      <c r="D90" s="128">
        <v>125000</v>
      </c>
      <c r="E90" s="128">
        <v>0</v>
      </c>
      <c r="F90" s="128">
        <f>D90-E90</f>
        <v>125000</v>
      </c>
    </row>
    <row r="91" spans="1:6" ht="20.25" customHeight="1">
      <c r="A91" s="147" t="s">
        <v>312</v>
      </c>
      <c r="B91" s="163">
        <v>200</v>
      </c>
      <c r="C91" s="151" t="s">
        <v>315</v>
      </c>
      <c r="D91" s="152">
        <f aca="true" t="shared" si="4" ref="D91:F92">D92</f>
        <v>398900</v>
      </c>
      <c r="E91" s="152">
        <f t="shared" si="4"/>
        <v>265800</v>
      </c>
      <c r="F91" s="152">
        <f t="shared" si="4"/>
        <v>133100</v>
      </c>
    </row>
    <row r="92" spans="1:6" ht="30" customHeight="1">
      <c r="A92" s="120" t="s">
        <v>313</v>
      </c>
      <c r="B92" s="105">
        <v>200</v>
      </c>
      <c r="C92" s="124" t="s">
        <v>316</v>
      </c>
      <c r="D92" s="128">
        <f t="shared" si="4"/>
        <v>398900</v>
      </c>
      <c r="E92" s="128">
        <f t="shared" si="4"/>
        <v>265800</v>
      </c>
      <c r="F92" s="128">
        <f t="shared" si="4"/>
        <v>133100</v>
      </c>
    </row>
    <row r="93" spans="1:6" ht="42.75" customHeight="1">
      <c r="A93" s="120" t="s">
        <v>314</v>
      </c>
      <c r="B93" s="105">
        <v>200</v>
      </c>
      <c r="C93" s="124" t="s">
        <v>317</v>
      </c>
      <c r="D93" s="128">
        <v>398900</v>
      </c>
      <c r="E93" s="128">
        <v>265800</v>
      </c>
      <c r="F93" s="128">
        <f>D93-E93</f>
        <v>133100</v>
      </c>
    </row>
    <row r="94" spans="1:6" s="54" customFormat="1" ht="18" customHeight="1">
      <c r="A94" s="147" t="s">
        <v>312</v>
      </c>
      <c r="B94" s="142">
        <v>200</v>
      </c>
      <c r="C94" s="151" t="s">
        <v>326</v>
      </c>
      <c r="D94" s="152">
        <f>D95</f>
        <v>3464200</v>
      </c>
      <c r="E94" s="152">
        <f>E95</f>
        <v>0</v>
      </c>
      <c r="F94" s="152">
        <f>F95</f>
        <v>3464200</v>
      </c>
    </row>
    <row r="95" spans="1:6" s="54" customFormat="1" ht="15" customHeight="1">
      <c r="A95" s="79" t="s">
        <v>155</v>
      </c>
      <c r="B95" s="139">
        <v>200</v>
      </c>
      <c r="C95" s="102" t="s">
        <v>327</v>
      </c>
      <c r="D95" s="159">
        <f>D96+D97</f>
        <v>3464200</v>
      </c>
      <c r="E95" s="159">
        <f>E96+E97</f>
        <v>0</v>
      </c>
      <c r="F95" s="159">
        <f>D95-E95</f>
        <v>3464200</v>
      </c>
    </row>
    <row r="96" spans="1:6" s="54" customFormat="1" ht="15" customHeight="1">
      <c r="A96" s="120" t="s">
        <v>78</v>
      </c>
      <c r="B96" s="105">
        <v>200</v>
      </c>
      <c r="C96" s="124" t="s">
        <v>328</v>
      </c>
      <c r="D96" s="128">
        <v>0</v>
      </c>
      <c r="E96" s="128">
        <v>0</v>
      </c>
      <c r="F96" s="128">
        <f>D96-E96</f>
        <v>0</v>
      </c>
    </row>
    <row r="97" spans="1:6" s="54" customFormat="1" ht="24.75" customHeight="1">
      <c r="A97" s="120" t="s">
        <v>156</v>
      </c>
      <c r="B97" s="105">
        <v>200</v>
      </c>
      <c r="C97" s="124" t="s">
        <v>329</v>
      </c>
      <c r="D97" s="128">
        <v>3464200</v>
      </c>
      <c r="E97" s="128">
        <v>0</v>
      </c>
      <c r="F97" s="128">
        <f>D97-E97</f>
        <v>3464200</v>
      </c>
    </row>
    <row r="98" spans="1:6" s="54" customFormat="1" ht="21" customHeight="1">
      <c r="A98" s="147" t="s">
        <v>169</v>
      </c>
      <c r="B98" s="142">
        <v>200</v>
      </c>
      <c r="C98" s="151" t="s">
        <v>295</v>
      </c>
      <c r="D98" s="152">
        <f>D99+D101</f>
        <v>528449.28</v>
      </c>
      <c r="E98" s="152">
        <f>E99+E101</f>
        <v>77002.29000000001</v>
      </c>
      <c r="F98" s="152">
        <f>F99+F101</f>
        <v>451446.99000000005</v>
      </c>
    </row>
    <row r="99" spans="1:6" s="54" customFormat="1" ht="15" customHeight="1">
      <c r="A99" s="85" t="s">
        <v>155</v>
      </c>
      <c r="B99" s="105">
        <v>200</v>
      </c>
      <c r="C99" s="124" t="s">
        <v>296</v>
      </c>
      <c r="D99" s="128">
        <f>D100</f>
        <v>135300</v>
      </c>
      <c r="E99" s="128">
        <f>E100</f>
        <v>73030.05</v>
      </c>
      <c r="F99" s="128">
        <f>F100</f>
        <v>62269.95</v>
      </c>
    </row>
    <row r="100" spans="1:6" s="54" customFormat="1" ht="24" customHeight="1">
      <c r="A100" s="120" t="s">
        <v>78</v>
      </c>
      <c r="B100" s="105">
        <v>200</v>
      </c>
      <c r="C100" s="124" t="s">
        <v>297</v>
      </c>
      <c r="D100" s="128">
        <v>135300</v>
      </c>
      <c r="E100" s="128">
        <v>73030.05</v>
      </c>
      <c r="F100" s="128">
        <f aca="true" t="shared" si="5" ref="F100:F107">D100-E100</f>
        <v>62269.95</v>
      </c>
    </row>
    <row r="101" spans="1:6" s="54" customFormat="1" ht="24" customHeight="1">
      <c r="A101" s="120" t="s">
        <v>156</v>
      </c>
      <c r="B101" s="105">
        <v>200</v>
      </c>
      <c r="C101" s="124" t="s">
        <v>298</v>
      </c>
      <c r="D101" s="128">
        <v>393149.28</v>
      </c>
      <c r="E101" s="128">
        <v>3972.24</v>
      </c>
      <c r="F101" s="128">
        <f>D101-E101</f>
        <v>389177.04000000004</v>
      </c>
    </row>
    <row r="102" spans="1:6" ht="21.75" customHeight="1">
      <c r="A102" s="147" t="s">
        <v>169</v>
      </c>
      <c r="B102" s="142">
        <v>200</v>
      </c>
      <c r="C102" s="151" t="s">
        <v>292</v>
      </c>
      <c r="D102" s="152">
        <f>D103</f>
        <v>6800</v>
      </c>
      <c r="E102" s="152">
        <f>E103</f>
        <v>0</v>
      </c>
      <c r="F102" s="152">
        <f t="shared" si="5"/>
        <v>6800</v>
      </c>
    </row>
    <row r="103" spans="1:6" ht="20.25" customHeight="1">
      <c r="A103" s="85" t="s">
        <v>155</v>
      </c>
      <c r="B103" s="105">
        <v>200</v>
      </c>
      <c r="C103" s="124" t="s">
        <v>293</v>
      </c>
      <c r="D103" s="128">
        <f>D104</f>
        <v>6800</v>
      </c>
      <c r="E103" s="128">
        <f>E104</f>
        <v>0</v>
      </c>
      <c r="F103" s="128">
        <f t="shared" si="5"/>
        <v>6800</v>
      </c>
    </row>
    <row r="104" spans="1:6" ht="28.5" customHeight="1">
      <c r="A104" s="120" t="s">
        <v>156</v>
      </c>
      <c r="B104" s="105">
        <v>200</v>
      </c>
      <c r="C104" s="124" t="s">
        <v>294</v>
      </c>
      <c r="D104" s="128">
        <v>6800</v>
      </c>
      <c r="E104" s="128">
        <v>0</v>
      </c>
      <c r="F104" s="128">
        <f t="shared" si="5"/>
        <v>6800</v>
      </c>
    </row>
    <row r="105" spans="1:6" ht="37.5" customHeight="1">
      <c r="A105" s="147" t="s">
        <v>170</v>
      </c>
      <c r="B105" s="142">
        <v>200</v>
      </c>
      <c r="C105" s="151" t="s">
        <v>299</v>
      </c>
      <c r="D105" s="152">
        <f>D106</f>
        <v>38800</v>
      </c>
      <c r="E105" s="152">
        <f>E106</f>
        <v>19400</v>
      </c>
      <c r="F105" s="152">
        <f t="shared" si="5"/>
        <v>19400</v>
      </c>
    </row>
    <row r="106" spans="1:6" ht="27" customHeight="1">
      <c r="A106" s="120" t="s">
        <v>171</v>
      </c>
      <c r="B106" s="105">
        <v>200</v>
      </c>
      <c r="C106" s="124" t="s">
        <v>300</v>
      </c>
      <c r="D106" s="128">
        <f>D107</f>
        <v>38800</v>
      </c>
      <c r="E106" s="128">
        <f>E107</f>
        <v>19400</v>
      </c>
      <c r="F106" s="128">
        <f t="shared" si="5"/>
        <v>19400</v>
      </c>
    </row>
    <row r="107" spans="1:6" ht="52.5" customHeight="1">
      <c r="A107" s="120" t="s">
        <v>172</v>
      </c>
      <c r="B107" s="105">
        <v>200</v>
      </c>
      <c r="C107" s="124" t="s">
        <v>301</v>
      </c>
      <c r="D107" s="128">
        <v>38800</v>
      </c>
      <c r="E107" s="128">
        <v>19400</v>
      </c>
      <c r="F107" s="128">
        <f t="shared" si="5"/>
        <v>19400</v>
      </c>
    </row>
    <row r="108" spans="1:6" ht="23.25" customHeight="1">
      <c r="A108" s="147" t="s">
        <v>174</v>
      </c>
      <c r="B108" s="142">
        <v>200</v>
      </c>
      <c r="C108" s="148" t="s">
        <v>318</v>
      </c>
      <c r="D108" s="149">
        <v>643700</v>
      </c>
      <c r="E108" s="149">
        <v>276600</v>
      </c>
      <c r="F108" s="149">
        <f>D108-E108</f>
        <v>367100</v>
      </c>
    </row>
    <row r="109" spans="1:6" ht="23.25" customHeight="1">
      <c r="A109" s="147" t="s">
        <v>174</v>
      </c>
      <c r="B109" s="142">
        <v>200</v>
      </c>
      <c r="C109" s="153" t="s">
        <v>319</v>
      </c>
      <c r="D109" s="154">
        <v>234000</v>
      </c>
      <c r="E109" s="154">
        <v>99500</v>
      </c>
      <c r="F109" s="149">
        <f>D109-E109</f>
        <v>134500</v>
      </c>
    </row>
    <row r="110" spans="1:6" ht="18.75" customHeight="1">
      <c r="A110" s="147" t="s">
        <v>173</v>
      </c>
      <c r="B110" s="142">
        <v>200</v>
      </c>
      <c r="C110" s="151" t="s">
        <v>302</v>
      </c>
      <c r="D110" s="152">
        <f>D111</f>
        <v>8500</v>
      </c>
      <c r="E110" s="152">
        <f>E111</f>
        <v>7854</v>
      </c>
      <c r="F110" s="152">
        <f>D110-E110</f>
        <v>646</v>
      </c>
    </row>
    <row r="111" spans="1:6" ht="17.25" customHeight="1">
      <c r="A111" s="85" t="s">
        <v>155</v>
      </c>
      <c r="B111" s="105">
        <v>200</v>
      </c>
      <c r="C111" s="124" t="s">
        <v>303</v>
      </c>
      <c r="D111" s="128">
        <f>D112</f>
        <v>8500</v>
      </c>
      <c r="E111" s="128">
        <f>E112</f>
        <v>7854</v>
      </c>
      <c r="F111" s="128">
        <f>D111-E111</f>
        <v>646</v>
      </c>
    </row>
    <row r="112" spans="1:6" ht="18" customHeight="1">
      <c r="A112" s="85" t="s">
        <v>157</v>
      </c>
      <c r="B112" s="105">
        <v>200</v>
      </c>
      <c r="C112" s="124" t="s">
        <v>304</v>
      </c>
      <c r="D112" s="128">
        <v>8500</v>
      </c>
      <c r="E112" s="128">
        <v>7854</v>
      </c>
      <c r="F112" s="128">
        <f>D112-E112</f>
        <v>646</v>
      </c>
    </row>
    <row r="113" spans="1:6" ht="6.75" customHeight="1" thickBot="1">
      <c r="A113" s="129"/>
      <c r="B113" s="130"/>
      <c r="C113" s="131"/>
      <c r="D113" s="132"/>
      <c r="E113" s="132"/>
      <c r="F113" s="132"/>
    </row>
    <row r="114" spans="1:6" ht="21.75" customHeight="1" thickBot="1">
      <c r="A114" s="96" t="s">
        <v>26</v>
      </c>
      <c r="B114" s="133">
        <v>450</v>
      </c>
      <c r="C114" s="134" t="s">
        <v>25</v>
      </c>
      <c r="D114" s="135">
        <v>-626449.28</v>
      </c>
      <c r="E114" s="135">
        <v>232446.52</v>
      </c>
      <c r="F114" s="135">
        <f>D114-E114</f>
        <v>-858895.8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showGridLines="0" tabSelected="1" zoomScalePageLayoutView="0" workbookViewId="0" topLeftCell="A1">
      <selection activeCell="E38" sqref="E38"/>
    </sheetView>
  </sheetViews>
  <sheetFormatPr defaultColWidth="9.00390625" defaultRowHeight="12.75"/>
  <cols>
    <col min="1" max="1" width="22.375" style="2" customWidth="1"/>
    <col min="2" max="2" width="4.75390625" style="2" customWidth="1"/>
    <col min="3" max="3" width="17.75390625" style="2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>
      <c r="A1" s="26"/>
      <c r="B1" s="31"/>
      <c r="C1" s="24"/>
      <c r="D1" s="35"/>
      <c r="E1" s="35" t="s">
        <v>211</v>
      </c>
      <c r="F1" s="24"/>
    </row>
    <row r="2" spans="1:6" ht="13.5" customHeight="1">
      <c r="A2" s="21"/>
      <c r="B2" s="32"/>
      <c r="C2" s="3"/>
      <c r="D2" s="22"/>
      <c r="E2" s="22"/>
      <c r="F2" s="22"/>
    </row>
    <row r="3" spans="1:6" ht="12.75" customHeight="1">
      <c r="A3" s="29" t="s">
        <v>52</v>
      </c>
      <c r="C3" s="11"/>
      <c r="D3" s="10"/>
      <c r="F3" s="35"/>
    </row>
    <row r="4" spans="1:6" ht="15.75" customHeight="1">
      <c r="A4" s="28"/>
      <c r="B4" s="33"/>
      <c r="C4" s="14"/>
      <c r="D4" s="15"/>
      <c r="E4" s="15"/>
      <c r="F4" s="16"/>
    </row>
    <row r="5" spans="1:6" ht="12" customHeight="1">
      <c r="A5" s="7"/>
      <c r="B5" s="8" t="s">
        <v>11</v>
      </c>
      <c r="C5" s="25" t="s">
        <v>48</v>
      </c>
      <c r="D5" s="6" t="s">
        <v>43</v>
      </c>
      <c r="E5" s="41"/>
      <c r="F5" s="40" t="s">
        <v>28</v>
      </c>
    </row>
    <row r="6" spans="1:6" ht="15.75" customHeight="1">
      <c r="A6" s="8" t="s">
        <v>6</v>
      </c>
      <c r="B6" s="8" t="s">
        <v>12</v>
      </c>
      <c r="C6" s="25" t="s">
        <v>9</v>
      </c>
      <c r="D6" s="6" t="s">
        <v>42</v>
      </c>
      <c r="E6" s="6" t="s">
        <v>32</v>
      </c>
      <c r="F6" s="17" t="s">
        <v>4</v>
      </c>
    </row>
    <row r="7" spans="1:6" ht="13.5" customHeight="1">
      <c r="A7" s="7"/>
      <c r="B7" s="8" t="s">
        <v>13</v>
      </c>
      <c r="C7" s="40" t="s">
        <v>45</v>
      </c>
      <c r="D7" s="6" t="s">
        <v>4</v>
      </c>
      <c r="E7" s="25"/>
      <c r="F7" s="40"/>
    </row>
    <row r="8" spans="1:6" ht="13.5" customHeight="1">
      <c r="A8" s="8"/>
      <c r="B8" s="8"/>
      <c r="C8" s="25" t="s">
        <v>46</v>
      </c>
      <c r="D8" s="6"/>
      <c r="E8" s="6"/>
      <c r="F8" s="17"/>
    </row>
    <row r="9" spans="1:6" ht="13.5" customHeight="1">
      <c r="A9" s="8"/>
      <c r="B9" s="8"/>
      <c r="C9" s="40" t="s">
        <v>47</v>
      </c>
      <c r="D9" s="6"/>
      <c r="E9" s="6"/>
      <c r="F9" s="17"/>
    </row>
    <row r="10" spans="1:6" ht="17.25" customHeight="1" thickBot="1">
      <c r="A10" s="4">
        <v>1</v>
      </c>
      <c r="B10" s="9">
        <v>2</v>
      </c>
      <c r="C10" s="9">
        <v>3</v>
      </c>
      <c r="D10" s="5" t="s">
        <v>2</v>
      </c>
      <c r="E10" s="5" t="s">
        <v>34</v>
      </c>
      <c r="F10" s="18" t="s">
        <v>35</v>
      </c>
    </row>
    <row r="11" spans="1:6" ht="30" customHeight="1">
      <c r="A11" s="57" t="s">
        <v>53</v>
      </c>
      <c r="B11" s="58" t="s">
        <v>16</v>
      </c>
      <c r="C11" s="59" t="s">
        <v>40</v>
      </c>
      <c r="D11" s="60">
        <f>D35</f>
        <v>626449.2799999993</v>
      </c>
      <c r="E11" s="60">
        <f>E35</f>
        <v>-232446.52000000002</v>
      </c>
      <c r="F11" s="60">
        <f>F35</f>
        <v>858895.7999999993</v>
      </c>
    </row>
    <row r="12" spans="1:6" ht="20.25" customHeight="1">
      <c r="A12" s="61" t="s">
        <v>19</v>
      </c>
      <c r="B12" s="62"/>
      <c r="C12" s="63"/>
      <c r="D12" s="64"/>
      <c r="E12" s="65"/>
      <c r="F12" s="66"/>
    </row>
    <row r="13" spans="1:6" ht="9.75" customHeight="1">
      <c r="A13" s="57" t="s">
        <v>54</v>
      </c>
      <c r="B13" s="67" t="s">
        <v>20</v>
      </c>
      <c r="C13" s="68" t="s">
        <v>40</v>
      </c>
      <c r="D13" s="68"/>
      <c r="E13" s="69"/>
      <c r="F13" s="70"/>
    </row>
    <row r="14" spans="1:6" ht="9.75" customHeight="1">
      <c r="A14" s="61" t="s">
        <v>18</v>
      </c>
      <c r="B14" s="62"/>
      <c r="C14" s="64"/>
      <c r="D14" s="64"/>
      <c r="E14" s="65"/>
      <c r="F14" s="66"/>
    </row>
    <row r="15" spans="1:6" ht="15.75" customHeight="1">
      <c r="A15" s="57"/>
      <c r="B15" s="71"/>
      <c r="C15" s="68"/>
      <c r="D15" s="68"/>
      <c r="E15" s="69"/>
      <c r="F15" s="70"/>
    </row>
    <row r="16" spans="1:6" ht="15.75" customHeight="1">
      <c r="A16" s="57"/>
      <c r="B16" s="71"/>
      <c r="C16" s="68"/>
      <c r="D16" s="68"/>
      <c r="E16" s="69"/>
      <c r="F16" s="70"/>
    </row>
    <row r="17" spans="1:6" ht="15.75" customHeight="1">
      <c r="A17" s="57"/>
      <c r="B17" s="71"/>
      <c r="C17" s="68"/>
      <c r="D17" s="68"/>
      <c r="E17" s="69"/>
      <c r="F17" s="70"/>
    </row>
    <row r="18" spans="1:6" ht="40.5" customHeight="1">
      <c r="A18" s="57"/>
      <c r="B18" s="71"/>
      <c r="C18" s="68"/>
      <c r="D18" s="68"/>
      <c r="E18" s="69"/>
      <c r="F18" s="70"/>
    </row>
    <row r="19" spans="1:6" ht="0.75" customHeight="1">
      <c r="A19" s="57"/>
      <c r="B19" s="71"/>
      <c r="C19" s="68"/>
      <c r="D19" s="68"/>
      <c r="E19" s="69"/>
      <c r="F19" s="70"/>
    </row>
    <row r="20" spans="1:6" ht="21" customHeight="1" hidden="1">
      <c r="A20" s="57"/>
      <c r="B20" s="71"/>
      <c r="C20" s="68"/>
      <c r="D20" s="68"/>
      <c r="E20" s="69"/>
      <c r="F20" s="70"/>
    </row>
    <row r="21" spans="1:6" ht="21.75" customHeight="1" hidden="1">
      <c r="A21" s="57"/>
      <c r="B21" s="71"/>
      <c r="C21" s="68"/>
      <c r="D21" s="68"/>
      <c r="E21" s="69"/>
      <c r="F21" s="70"/>
    </row>
    <row r="22" spans="1:6" ht="21.75" customHeight="1" hidden="1">
      <c r="A22" s="57"/>
      <c r="B22" s="71"/>
      <c r="C22" s="68"/>
      <c r="D22" s="68"/>
      <c r="E22" s="69"/>
      <c r="F22" s="70"/>
    </row>
    <row r="23" spans="1:6" ht="22.5" customHeight="1" hidden="1">
      <c r="A23" s="57"/>
      <c r="B23" s="71"/>
      <c r="C23" s="68"/>
      <c r="D23" s="68"/>
      <c r="E23" s="69"/>
      <c r="F23" s="70"/>
    </row>
    <row r="24" spans="1:6" ht="50.25" customHeight="1" hidden="1">
      <c r="A24" s="57"/>
      <c r="B24" s="71"/>
      <c r="C24" s="68"/>
      <c r="D24" s="68"/>
      <c r="E24" s="69"/>
      <c r="F24" s="70"/>
    </row>
    <row r="25" spans="1:6" ht="21.75" customHeight="1" hidden="1">
      <c r="A25" s="57"/>
      <c r="B25" s="71"/>
      <c r="C25" s="68"/>
      <c r="D25" s="68"/>
      <c r="E25" s="69"/>
      <c r="F25" s="70"/>
    </row>
    <row r="26" spans="1:6" ht="15.75" customHeight="1" hidden="1">
      <c r="A26" s="57"/>
      <c r="B26" s="71"/>
      <c r="C26" s="68"/>
      <c r="D26" s="68"/>
      <c r="E26" s="69"/>
      <c r="F26" s="70"/>
    </row>
    <row r="27" spans="1:6" ht="15.75" customHeight="1" hidden="1">
      <c r="A27" s="57"/>
      <c r="B27" s="72"/>
      <c r="C27" s="68"/>
      <c r="D27" s="68"/>
      <c r="E27" s="69"/>
      <c r="F27" s="70"/>
    </row>
    <row r="28" spans="1:6" ht="27.75" customHeight="1">
      <c r="A28" s="57" t="s">
        <v>55</v>
      </c>
      <c r="B28" s="73" t="s">
        <v>21</v>
      </c>
      <c r="C28" s="68" t="s">
        <v>40</v>
      </c>
      <c r="D28" s="68"/>
      <c r="E28" s="69"/>
      <c r="F28" s="70"/>
    </row>
    <row r="29" spans="1:6" ht="15.75" customHeight="1">
      <c r="A29" s="61" t="s">
        <v>18</v>
      </c>
      <c r="B29" s="62"/>
      <c r="C29" s="64"/>
      <c r="D29" s="64"/>
      <c r="E29" s="65"/>
      <c r="F29" s="66"/>
    </row>
    <row r="30" spans="1:6" ht="19.5" customHeight="1">
      <c r="A30" s="57"/>
      <c r="B30" s="67"/>
      <c r="C30" s="68"/>
      <c r="D30" s="68"/>
      <c r="E30" s="69"/>
      <c r="F30" s="70"/>
    </row>
    <row r="31" spans="1:6" ht="32.25" customHeight="1">
      <c r="A31" s="57"/>
      <c r="B31" s="67"/>
      <c r="C31" s="68"/>
      <c r="D31" s="68"/>
      <c r="E31" s="69"/>
      <c r="F31" s="70"/>
    </row>
    <row r="32" spans="1:6" ht="40.5" customHeight="1">
      <c r="A32" s="57"/>
      <c r="B32" s="67"/>
      <c r="C32" s="68"/>
      <c r="D32" s="68"/>
      <c r="E32" s="69"/>
      <c r="F32" s="70"/>
    </row>
    <row r="33" spans="1:6" ht="24" customHeight="1">
      <c r="A33" s="57"/>
      <c r="B33" s="67"/>
      <c r="C33" s="68"/>
      <c r="D33" s="68"/>
      <c r="E33" s="69"/>
      <c r="F33" s="70"/>
    </row>
    <row r="34" spans="1:6" ht="39.75" customHeight="1">
      <c r="A34" s="57"/>
      <c r="B34" s="67"/>
      <c r="C34" s="68"/>
      <c r="D34" s="68"/>
      <c r="E34" s="69"/>
      <c r="F34" s="70"/>
    </row>
    <row r="35" spans="1:6" ht="22.5" customHeight="1">
      <c r="A35" s="57" t="s">
        <v>24</v>
      </c>
      <c r="B35" s="73" t="s">
        <v>17</v>
      </c>
      <c r="C35" s="68"/>
      <c r="D35" s="60">
        <f>D36+D37</f>
        <v>626449.2799999993</v>
      </c>
      <c r="E35" s="60">
        <f>E36+E37</f>
        <v>-232446.52000000002</v>
      </c>
      <c r="F35" s="60">
        <f>D35-E35</f>
        <v>858895.7999999993</v>
      </c>
    </row>
    <row r="36" spans="1:6" ht="39" customHeight="1">
      <c r="A36" s="57" t="s">
        <v>175</v>
      </c>
      <c r="B36" s="73" t="s">
        <v>22</v>
      </c>
      <c r="C36" s="68" t="s">
        <v>176</v>
      </c>
      <c r="D36" s="60">
        <v>-8724300</v>
      </c>
      <c r="E36" s="60">
        <v>-2248144.71</v>
      </c>
      <c r="F36" s="74" t="s">
        <v>25</v>
      </c>
    </row>
    <row r="37" spans="1:6" ht="23.25" customHeight="1" thickBot="1">
      <c r="A37" s="75" t="s">
        <v>177</v>
      </c>
      <c r="B37" s="76" t="s">
        <v>23</v>
      </c>
      <c r="C37" s="68" t="s">
        <v>178</v>
      </c>
      <c r="D37" s="77">
        <v>9350749.28</v>
      </c>
      <c r="E37" s="77">
        <v>2015698.19</v>
      </c>
      <c r="F37" s="78" t="s">
        <v>25</v>
      </c>
    </row>
    <row r="38" spans="1:6" ht="17.25" customHeight="1">
      <c r="A38" s="34"/>
      <c r="B38" s="37"/>
      <c r="C38" s="24"/>
      <c r="D38" s="24"/>
      <c r="E38" s="24"/>
      <c r="F38" s="24"/>
    </row>
    <row r="39" spans="1:6" ht="22.5" customHeight="1" hidden="1">
      <c r="A39" s="34"/>
      <c r="B39" s="37"/>
      <c r="C39" s="24"/>
      <c r="D39" s="24"/>
      <c r="E39" s="24"/>
      <c r="F39" s="24"/>
    </row>
    <row r="40" spans="1:6" ht="23.25" customHeight="1">
      <c r="A40" s="21" t="s">
        <v>181</v>
      </c>
      <c r="B40" s="37"/>
      <c r="C40" s="24"/>
      <c r="D40" s="24"/>
      <c r="E40" s="24"/>
      <c r="F40" s="24"/>
    </row>
    <row r="41" spans="1:6" ht="9.75" customHeight="1">
      <c r="A41" s="11" t="s">
        <v>180</v>
      </c>
      <c r="B41" s="37"/>
      <c r="C41" s="24"/>
      <c r="D41" s="24"/>
      <c r="E41" s="24"/>
      <c r="F41" s="24"/>
    </row>
    <row r="42" spans="1:6" ht="13.5" customHeight="1">
      <c r="A42" s="11"/>
      <c r="B42" s="37"/>
      <c r="C42" s="24"/>
      <c r="D42" s="24"/>
      <c r="E42" s="24"/>
      <c r="F42" s="24"/>
    </row>
    <row r="43" spans="1:6" ht="11.25" customHeight="1">
      <c r="A43" s="21" t="s">
        <v>179</v>
      </c>
      <c r="B43" s="164" t="s">
        <v>182</v>
      </c>
      <c r="C43" s="164"/>
      <c r="D43" s="164"/>
      <c r="E43" s="164"/>
      <c r="F43" s="24"/>
    </row>
    <row r="44" spans="1:6" ht="13.5" customHeight="1">
      <c r="A44" s="11" t="s">
        <v>183</v>
      </c>
      <c r="B44" s="37"/>
      <c r="C44" s="24"/>
      <c r="D44" s="24"/>
      <c r="E44" s="24"/>
      <c r="F44" s="24"/>
    </row>
    <row r="45" spans="2:6" ht="13.5" customHeight="1">
      <c r="B45" s="37"/>
      <c r="C45" s="24"/>
      <c r="D45" s="24"/>
      <c r="E45" s="24"/>
      <c r="F45" s="24"/>
    </row>
    <row r="46" spans="1:6" ht="13.5" customHeight="1">
      <c r="A46" s="11" t="s">
        <v>184</v>
      </c>
      <c r="B46" s="37"/>
      <c r="C46" s="24"/>
      <c r="D46" s="24"/>
      <c r="E46" s="24"/>
      <c r="F46" s="24"/>
    </row>
    <row r="47" spans="1:6" ht="21" customHeight="1">
      <c r="A47" s="11" t="s">
        <v>14</v>
      </c>
      <c r="B47" s="37"/>
      <c r="C47" s="24"/>
      <c r="D47" s="24"/>
      <c r="E47" s="24"/>
      <c r="F47" s="24"/>
    </row>
    <row r="48" spans="1:6" ht="15.75" customHeight="1">
      <c r="A48" s="11"/>
      <c r="B48" s="37"/>
      <c r="C48" s="24"/>
      <c r="D48" s="24"/>
      <c r="E48" s="24"/>
      <c r="F48" s="24"/>
    </row>
    <row r="49" spans="1:6" ht="10.5" customHeight="1">
      <c r="A49" s="11" t="s">
        <v>332</v>
      </c>
      <c r="B49" s="37"/>
      <c r="C49" s="24"/>
      <c r="D49" s="24"/>
      <c r="E49" s="24"/>
      <c r="F49" s="24"/>
    </row>
    <row r="50" spans="1:6" ht="12.75">
      <c r="A50" s="34"/>
      <c r="B50" s="37"/>
      <c r="C50" s="24"/>
      <c r="D50" s="24"/>
      <c r="E50" s="24"/>
      <c r="F50" s="24"/>
    </row>
    <row r="51" spans="1:6" ht="11.25" customHeight="1">
      <c r="A51" s="34"/>
      <c r="B51" s="37"/>
      <c r="C51" s="24"/>
      <c r="D51" s="24"/>
      <c r="E51" s="24"/>
      <c r="F51" s="24"/>
    </row>
    <row r="52" spans="1:6" ht="12.75">
      <c r="A52" s="34"/>
      <c r="B52" s="37"/>
      <c r="C52" s="24"/>
      <c r="D52" s="24"/>
      <c r="E52" s="24"/>
      <c r="F52" s="24"/>
    </row>
    <row r="53" spans="1:6" ht="12.75">
      <c r="A53" s="34"/>
      <c r="B53" s="37"/>
      <c r="C53" s="24"/>
      <c r="D53" s="24"/>
      <c r="E53" s="24"/>
      <c r="F53" s="24"/>
    </row>
    <row r="54" spans="1:6" ht="12.75">
      <c r="A54" s="34"/>
      <c r="B54" s="37"/>
      <c r="C54" s="24"/>
      <c r="D54" s="24"/>
      <c r="E54" s="24"/>
      <c r="F54" s="24"/>
    </row>
    <row r="55" spans="1:4" ht="10.5" customHeight="1">
      <c r="A55" s="11"/>
      <c r="B55" s="11"/>
      <c r="C55" s="21"/>
      <c r="D55" s="39"/>
    </row>
    <row r="56" spans="1:4" ht="10.5" customHeight="1">
      <c r="A56" s="11"/>
      <c r="B56" s="11"/>
      <c r="C56" s="21"/>
      <c r="D56" s="39"/>
    </row>
    <row r="57" spans="1:4" ht="9.75" customHeight="1">
      <c r="A57" s="11"/>
      <c r="B57" s="11"/>
      <c r="C57" s="21"/>
      <c r="D57" s="39"/>
    </row>
    <row r="58" spans="1:4" ht="31.5" customHeight="1">
      <c r="A58" s="11"/>
      <c r="B58" s="11"/>
      <c r="C58" s="21"/>
      <c r="D58" s="39"/>
    </row>
    <row r="59" spans="1:4" ht="18" customHeight="1">
      <c r="A59" s="11"/>
      <c r="B59" s="11"/>
      <c r="C59" s="21"/>
      <c r="D59" s="39"/>
    </row>
    <row r="60" spans="1:4" ht="29.25" customHeight="1">
      <c r="A60" s="11"/>
      <c r="B60" s="11"/>
      <c r="C60" s="21"/>
      <c r="D60" s="39"/>
    </row>
    <row r="61" spans="1:4" ht="17.25" customHeight="1">
      <c r="A61" s="11"/>
      <c r="B61" s="11"/>
      <c r="C61" s="21"/>
      <c r="D61" s="39"/>
    </row>
    <row r="62" spans="1:4" ht="10.5" customHeight="1">
      <c r="A62" s="11"/>
      <c r="B62" s="11"/>
      <c r="C62" s="21"/>
      <c r="D62" s="39"/>
    </row>
    <row r="63" spans="1:4" ht="17.25" customHeight="1">
      <c r="A63" s="11"/>
      <c r="B63" s="11"/>
      <c r="C63" s="21"/>
      <c r="D63" s="39"/>
    </row>
    <row r="64" spans="1:4" ht="17.25" customHeight="1">
      <c r="A64" s="11"/>
      <c r="B64" s="11"/>
      <c r="C64" s="21"/>
      <c r="D64" s="39"/>
    </row>
    <row r="65" spans="1:4" ht="17.25" customHeight="1">
      <c r="A65" s="11"/>
      <c r="B65" s="11"/>
      <c r="C65" s="21"/>
      <c r="D65" s="39"/>
    </row>
    <row r="66" spans="1:4" ht="17.25" customHeight="1">
      <c r="A66" s="11"/>
      <c r="B66" s="11"/>
      <c r="C66" s="21"/>
      <c r="D66" s="39"/>
    </row>
    <row r="67" spans="1:4" ht="17.25" customHeight="1">
      <c r="A67" s="11"/>
      <c r="B67" s="11"/>
      <c r="C67" s="21"/>
      <c r="D67" s="39"/>
    </row>
    <row r="68" spans="1:4" ht="18" customHeight="1">
      <c r="A68" s="11"/>
      <c r="B68" s="11"/>
      <c r="C68" s="21"/>
      <c r="D68" s="39"/>
    </row>
    <row r="69" spans="1:4" ht="18.75" customHeight="1">
      <c r="A69" s="11"/>
      <c r="B69" s="11"/>
      <c r="C69" s="21"/>
      <c r="D69" s="39"/>
    </row>
    <row r="70" spans="1:4" ht="16.5" customHeight="1">
      <c r="A70" s="11"/>
      <c r="B70" s="11"/>
      <c r="C70" s="21"/>
      <c r="D70" s="39"/>
    </row>
    <row r="71" spans="1:4" ht="16.5" customHeight="1">
      <c r="A71" s="11"/>
      <c r="B71" s="11"/>
      <c r="C71" s="21"/>
      <c r="D71" s="39"/>
    </row>
    <row r="72" spans="1:4" ht="15" customHeight="1">
      <c r="A72" s="11"/>
      <c r="B72" s="11"/>
      <c r="C72" s="21"/>
      <c r="D72" s="39"/>
    </row>
    <row r="73" spans="1:4" ht="18.75" customHeight="1">
      <c r="A73" s="11"/>
      <c r="B73" s="11"/>
      <c r="C73" s="21"/>
      <c r="D73" s="39"/>
    </row>
    <row r="74" spans="1:4" ht="15" customHeight="1">
      <c r="A74" s="11"/>
      <c r="B74" s="11"/>
      <c r="C74" s="21"/>
      <c r="D74" s="39"/>
    </row>
    <row r="75" ht="21" customHeight="1">
      <c r="A75" s="11"/>
    </row>
    <row r="76" ht="12" customHeight="1"/>
    <row r="77" spans="1:3" ht="12.75" customHeight="1">
      <c r="A77" s="21"/>
      <c r="B77" s="21"/>
      <c r="C77" s="3"/>
    </row>
    <row r="78" ht="16.5" customHeight="1"/>
    <row r="79" ht="16.5" customHeight="1"/>
    <row r="80" ht="17.25" customHeight="1"/>
    <row r="81" ht="18" customHeight="1"/>
    <row r="82" ht="26.25" customHeight="1"/>
    <row r="83" ht="25.5" customHeight="1"/>
    <row r="84" ht="27.75" customHeight="1"/>
    <row r="85" ht="12.75" customHeight="1"/>
    <row r="86" ht="12.75" customHeight="1"/>
    <row r="87" ht="12.75" customHeight="1"/>
    <row r="88" ht="10.5" customHeight="1"/>
    <row r="89" ht="15" customHeight="1"/>
    <row r="90" ht="12.75" customHeight="1"/>
    <row r="91" ht="10.5" customHeight="1"/>
    <row r="92" ht="12.75" customHeight="1"/>
    <row r="93" ht="18.75" customHeight="1"/>
    <row r="94" ht="9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22.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23.25" customHeight="1"/>
    <row r="123" ht="9.75" customHeight="1"/>
    <row r="124" ht="12.75" customHeight="1"/>
  </sheetData>
  <sheetProtection/>
  <mergeCells count="1">
    <mergeCell ref="B43:E4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showGridLines="0" zoomScalePageLayoutView="0" workbookViewId="0" topLeftCell="A1">
      <selection activeCell="E78" sqref="E78"/>
    </sheetView>
  </sheetViews>
  <sheetFormatPr defaultColWidth="9.00390625" defaultRowHeight="12.75"/>
  <cols>
    <col min="1" max="1" width="22.375" style="2" customWidth="1"/>
    <col min="2" max="2" width="4.75390625" style="2" customWidth="1"/>
    <col min="3" max="3" width="17.75390625" style="2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 thickBot="1">
      <c r="A1" s="30" t="s">
        <v>36</v>
      </c>
      <c r="B1" s="30"/>
      <c r="C1" s="12"/>
      <c r="D1" s="12"/>
      <c r="E1" s="12"/>
      <c r="F1" s="27" t="s">
        <v>5</v>
      </c>
    </row>
    <row r="2" spans="2:6" ht="13.5" customHeight="1">
      <c r="B2" s="11"/>
      <c r="F2" s="38" t="s">
        <v>27</v>
      </c>
    </row>
    <row r="3" spans="1:6" ht="12.75" customHeight="1">
      <c r="A3" s="13" t="s">
        <v>333</v>
      </c>
      <c r="B3" s="13"/>
      <c r="C3" s="13"/>
      <c r="D3" s="13"/>
      <c r="E3" s="13" t="s">
        <v>31</v>
      </c>
      <c r="F3" s="19" t="s">
        <v>334</v>
      </c>
    </row>
    <row r="4" spans="1:6" ht="15.75" customHeight="1">
      <c r="A4" s="11" t="s">
        <v>51</v>
      </c>
      <c r="B4" s="11"/>
      <c r="C4" s="11"/>
      <c r="D4" s="10"/>
      <c r="E4" s="10" t="s">
        <v>29</v>
      </c>
      <c r="F4" s="43" t="s">
        <v>56</v>
      </c>
    </row>
    <row r="5" spans="1:6" ht="12" customHeight="1">
      <c r="A5" s="11" t="s">
        <v>57</v>
      </c>
      <c r="B5" s="11"/>
      <c r="C5" s="11"/>
      <c r="D5" s="10"/>
      <c r="E5" s="10" t="s">
        <v>44</v>
      </c>
      <c r="F5" s="19" t="s">
        <v>72</v>
      </c>
    </row>
    <row r="6" spans="1:6" ht="15.75" customHeight="1">
      <c r="A6" s="11" t="s">
        <v>108</v>
      </c>
      <c r="B6" s="11"/>
      <c r="C6" s="11"/>
      <c r="D6" s="10"/>
      <c r="E6" s="10" t="s">
        <v>30</v>
      </c>
      <c r="F6" s="19" t="s">
        <v>58</v>
      </c>
    </row>
    <row r="7" spans="1:6" ht="13.5" customHeight="1">
      <c r="A7" s="42" t="s">
        <v>37</v>
      </c>
      <c r="B7" s="11"/>
      <c r="C7" s="11"/>
      <c r="D7" s="10"/>
      <c r="E7" s="10"/>
      <c r="F7" s="36"/>
    </row>
    <row r="8" spans="1:6" ht="13.5" customHeight="1" thickBot="1">
      <c r="A8" s="11" t="s">
        <v>1</v>
      </c>
      <c r="B8" s="11"/>
      <c r="C8" s="11"/>
      <c r="D8" s="10"/>
      <c r="E8" s="10"/>
      <c r="F8" s="20" t="s">
        <v>0</v>
      </c>
    </row>
    <row r="9" spans="2:6" ht="13.5" customHeight="1">
      <c r="B9" s="29"/>
      <c r="C9" s="29" t="s">
        <v>39</v>
      </c>
      <c r="D9" s="10"/>
      <c r="E9" s="10"/>
      <c r="F9" s="23"/>
    </row>
    <row r="10" spans="1:6" ht="5.25" customHeight="1">
      <c r="A10" s="28"/>
      <c r="B10" s="28"/>
      <c r="C10" s="14"/>
      <c r="D10" s="15"/>
      <c r="E10" s="15"/>
      <c r="F10" s="16"/>
    </row>
    <row r="11" spans="1:6" ht="13.5" customHeight="1">
      <c r="A11" s="55"/>
      <c r="B11" s="8" t="s">
        <v>11</v>
      </c>
      <c r="C11" s="25" t="s">
        <v>50</v>
      </c>
      <c r="D11" s="6" t="s">
        <v>41</v>
      </c>
      <c r="E11" s="41"/>
      <c r="F11" s="40" t="s">
        <v>28</v>
      </c>
    </row>
    <row r="12" spans="1:6" ht="9.75" customHeight="1">
      <c r="A12" s="25" t="s">
        <v>6</v>
      </c>
      <c r="B12" s="8" t="s">
        <v>12</v>
      </c>
      <c r="C12" s="25" t="s">
        <v>46</v>
      </c>
      <c r="D12" s="6" t="s">
        <v>42</v>
      </c>
      <c r="E12" s="6" t="s">
        <v>32</v>
      </c>
      <c r="F12" s="17" t="s">
        <v>4</v>
      </c>
    </row>
    <row r="13" spans="1:6" ht="9.75" customHeight="1">
      <c r="A13" s="56"/>
      <c r="B13" s="8" t="s">
        <v>13</v>
      </c>
      <c r="C13" s="25" t="s">
        <v>47</v>
      </c>
      <c r="D13" s="6" t="s">
        <v>4</v>
      </c>
      <c r="E13" s="6"/>
      <c r="F13" s="17"/>
    </row>
    <row r="14" spans="1:6" ht="9.75" customHeight="1" thickBot="1">
      <c r="A14" s="4">
        <v>1</v>
      </c>
      <c r="B14" s="9">
        <v>2</v>
      </c>
      <c r="C14" s="9">
        <v>3</v>
      </c>
      <c r="D14" s="5" t="s">
        <v>2</v>
      </c>
      <c r="E14" s="5" t="s">
        <v>34</v>
      </c>
      <c r="F14" s="18" t="s">
        <v>35</v>
      </c>
    </row>
    <row r="15" spans="1:6" ht="15.75" customHeight="1">
      <c r="A15" s="79" t="s">
        <v>38</v>
      </c>
      <c r="B15" s="59" t="s">
        <v>112</v>
      </c>
      <c r="C15" s="80" t="s">
        <v>25</v>
      </c>
      <c r="D15" s="81">
        <f>D18+D65</f>
        <v>8724300</v>
      </c>
      <c r="E15" s="81">
        <f>E18+E65</f>
        <v>2229379.55</v>
      </c>
      <c r="F15" s="81">
        <f>F18+F65</f>
        <v>6494920.45</v>
      </c>
    </row>
    <row r="16" spans="1:6" ht="15.75" customHeight="1">
      <c r="A16" s="167" t="s">
        <v>7</v>
      </c>
      <c r="B16" s="63"/>
      <c r="C16" s="63"/>
      <c r="D16" s="82"/>
      <c r="E16" s="83"/>
      <c r="F16" s="165"/>
    </row>
    <row r="17" spans="1:6" ht="3.75" customHeight="1">
      <c r="A17" s="168"/>
      <c r="B17" s="84"/>
      <c r="C17" s="69"/>
      <c r="D17" s="60"/>
      <c r="E17" s="60"/>
      <c r="F17" s="166"/>
    </row>
    <row r="18" spans="1:6" ht="21.75" customHeight="1">
      <c r="A18" s="85" t="s">
        <v>92</v>
      </c>
      <c r="B18" s="84" t="s">
        <v>112</v>
      </c>
      <c r="C18" s="86" t="s">
        <v>93</v>
      </c>
      <c r="D18" s="60">
        <f>D19+D25+D32+D43+D47+D58+D55</f>
        <v>1275200</v>
      </c>
      <c r="E18" s="60">
        <f>E19+E25+E32+E43+E47+E58+E55</f>
        <v>397079.55</v>
      </c>
      <c r="F18" s="60">
        <f>F19+F25+F32+F43+F47+F58+F55</f>
        <v>878120.4500000001</v>
      </c>
    </row>
    <row r="19" spans="1:6" ht="21.75" customHeight="1">
      <c r="A19" s="79" t="s">
        <v>94</v>
      </c>
      <c r="B19" s="84" t="s">
        <v>112</v>
      </c>
      <c r="C19" s="87" t="s">
        <v>95</v>
      </c>
      <c r="D19" s="81">
        <f>D20+D23+D24</f>
        <v>284500</v>
      </c>
      <c r="E19" s="81">
        <f>E20+E23+E24</f>
        <v>104879.17</v>
      </c>
      <c r="F19" s="81">
        <f>F20+F23+F24</f>
        <v>179620.83000000002</v>
      </c>
    </row>
    <row r="20" spans="1:6" ht="21.75" customHeight="1">
      <c r="A20" s="85" t="s">
        <v>96</v>
      </c>
      <c r="B20" s="84" t="s">
        <v>112</v>
      </c>
      <c r="C20" s="86" t="s">
        <v>97</v>
      </c>
      <c r="D20" s="60">
        <f>D21</f>
        <v>284500</v>
      </c>
      <c r="E20" s="60">
        <f>E21</f>
        <v>104822.93</v>
      </c>
      <c r="F20" s="60">
        <f aca="true" t="shared" si="0" ref="F20:F26">D20-E20</f>
        <v>179677.07</v>
      </c>
    </row>
    <row r="21" spans="1:6" ht="50.25" customHeight="1">
      <c r="A21" s="88" t="s">
        <v>110</v>
      </c>
      <c r="B21" s="84" t="s">
        <v>112</v>
      </c>
      <c r="C21" s="86" t="s">
        <v>109</v>
      </c>
      <c r="D21" s="60">
        <f>D22</f>
        <v>284500</v>
      </c>
      <c r="E21" s="60">
        <f>E22</f>
        <v>104822.93</v>
      </c>
      <c r="F21" s="60">
        <f t="shared" si="0"/>
        <v>179677.07</v>
      </c>
    </row>
    <row r="22" spans="1:6" ht="121.5" customHeight="1">
      <c r="A22" s="89" t="s">
        <v>111</v>
      </c>
      <c r="B22" s="84" t="s">
        <v>112</v>
      </c>
      <c r="C22" s="90" t="s">
        <v>80</v>
      </c>
      <c r="D22" s="60">
        <v>284500</v>
      </c>
      <c r="E22" s="91">
        <v>104822.93</v>
      </c>
      <c r="F22" s="60">
        <f t="shared" si="0"/>
        <v>179677.07</v>
      </c>
    </row>
    <row r="23" spans="1:6" ht="24.75" customHeight="1" hidden="1">
      <c r="A23" s="89"/>
      <c r="B23" s="84"/>
      <c r="C23" s="90"/>
      <c r="D23" s="60"/>
      <c r="E23" s="91"/>
      <c r="F23" s="60">
        <f t="shared" si="0"/>
        <v>0</v>
      </c>
    </row>
    <row r="24" spans="1:6" ht="57" customHeight="1">
      <c r="A24" s="89" t="s">
        <v>330</v>
      </c>
      <c r="B24" s="84" t="s">
        <v>112</v>
      </c>
      <c r="C24" s="90" t="s">
        <v>331</v>
      </c>
      <c r="D24" s="60"/>
      <c r="E24" s="60">
        <v>56.24</v>
      </c>
      <c r="F24" s="60">
        <f t="shared" si="0"/>
        <v>-56.24</v>
      </c>
    </row>
    <row r="25" spans="1:6" ht="15" customHeight="1">
      <c r="A25" s="92" t="s">
        <v>98</v>
      </c>
      <c r="B25" s="84" t="s">
        <v>112</v>
      </c>
      <c r="C25" s="93" t="s">
        <v>99</v>
      </c>
      <c r="D25" s="81">
        <f>D26+D30</f>
        <v>4400</v>
      </c>
      <c r="E25" s="81">
        <f>E26+E30</f>
        <v>4684.5</v>
      </c>
      <c r="F25" s="81">
        <f>F26+F30</f>
        <v>-284.5</v>
      </c>
    </row>
    <row r="26" spans="1:6" ht="36.75" customHeight="1">
      <c r="A26" s="89" t="s">
        <v>113</v>
      </c>
      <c r="B26" s="84" t="s">
        <v>112</v>
      </c>
      <c r="C26" s="90" t="s">
        <v>114</v>
      </c>
      <c r="D26" s="60">
        <f>D27</f>
        <v>4400</v>
      </c>
      <c r="E26" s="91">
        <f>E27</f>
        <v>4684.5</v>
      </c>
      <c r="F26" s="60">
        <f t="shared" si="0"/>
        <v>-284.5</v>
      </c>
    </row>
    <row r="27" spans="1:6" ht="40.5" customHeight="1">
      <c r="A27" s="89" t="s">
        <v>116</v>
      </c>
      <c r="B27" s="84" t="s">
        <v>112</v>
      </c>
      <c r="C27" s="90" t="s">
        <v>117</v>
      </c>
      <c r="D27" s="60">
        <f>D28+D29</f>
        <v>4400</v>
      </c>
      <c r="E27" s="60">
        <f>E28+E29</f>
        <v>4684.5</v>
      </c>
      <c r="F27" s="60">
        <f>F28+F29</f>
        <v>0</v>
      </c>
    </row>
    <row r="28" spans="1:6" ht="42" customHeight="1">
      <c r="A28" s="89" t="s">
        <v>185</v>
      </c>
      <c r="B28" s="84" t="s">
        <v>112</v>
      </c>
      <c r="C28" s="90" t="s">
        <v>115</v>
      </c>
      <c r="D28" s="60">
        <v>4400</v>
      </c>
      <c r="E28" s="60">
        <v>4684.5</v>
      </c>
      <c r="F28" s="60">
        <v>0</v>
      </c>
    </row>
    <row r="29" spans="1:6" ht="66.75" customHeight="1">
      <c r="A29" s="89" t="s">
        <v>185</v>
      </c>
      <c r="B29" s="84" t="s">
        <v>112</v>
      </c>
      <c r="C29" s="90" t="s">
        <v>186</v>
      </c>
      <c r="D29" s="60">
        <v>0</v>
      </c>
      <c r="E29" s="60">
        <v>0</v>
      </c>
      <c r="F29" s="60">
        <f>D29-E29</f>
        <v>0</v>
      </c>
    </row>
    <row r="30" spans="1:6" ht="36" customHeight="1">
      <c r="A30" s="89" t="s">
        <v>198</v>
      </c>
      <c r="B30" s="84" t="s">
        <v>112</v>
      </c>
      <c r="C30" s="90" t="s">
        <v>199</v>
      </c>
      <c r="D30" s="60">
        <f>D31</f>
        <v>0</v>
      </c>
      <c r="E30" s="60">
        <f>E31</f>
        <v>0</v>
      </c>
      <c r="F30" s="60">
        <f>F31</f>
        <v>0</v>
      </c>
    </row>
    <row r="31" spans="1:6" ht="35.25" customHeight="1">
      <c r="A31" s="89" t="s">
        <v>200</v>
      </c>
      <c r="B31" s="84" t="s">
        <v>112</v>
      </c>
      <c r="C31" s="90" t="s">
        <v>201</v>
      </c>
      <c r="D31" s="60">
        <v>0</v>
      </c>
      <c r="E31" s="60">
        <v>0</v>
      </c>
      <c r="F31" s="60">
        <f>D31-E31</f>
        <v>0</v>
      </c>
    </row>
    <row r="32" spans="1:6" ht="15" customHeight="1">
      <c r="A32" s="92" t="s">
        <v>100</v>
      </c>
      <c r="B32" s="84" t="s">
        <v>112</v>
      </c>
      <c r="C32" s="93" t="s">
        <v>101</v>
      </c>
      <c r="D32" s="81">
        <f>D33+D35+D38</f>
        <v>494300</v>
      </c>
      <c r="E32" s="81">
        <f>E33+E35+E38</f>
        <v>42333.25</v>
      </c>
      <c r="F32" s="81">
        <f aca="true" t="shared" si="1" ref="F32:F38">D32-E32</f>
        <v>451966.75</v>
      </c>
    </row>
    <row r="33" spans="1:6" ht="21.75" customHeight="1">
      <c r="A33" s="89" t="s">
        <v>118</v>
      </c>
      <c r="B33" s="84" t="s">
        <v>112</v>
      </c>
      <c r="C33" s="90" t="s">
        <v>119</v>
      </c>
      <c r="D33" s="60">
        <f>D34</f>
        <v>23300</v>
      </c>
      <c r="E33" s="91">
        <f>E34</f>
        <v>697.63</v>
      </c>
      <c r="F33" s="60">
        <f t="shared" si="1"/>
        <v>22602.37</v>
      </c>
    </row>
    <row r="34" spans="1:6" ht="50.25" customHeight="1">
      <c r="A34" s="89" t="s">
        <v>120</v>
      </c>
      <c r="B34" s="84" t="s">
        <v>112</v>
      </c>
      <c r="C34" s="90" t="s">
        <v>81</v>
      </c>
      <c r="D34" s="60">
        <v>23300</v>
      </c>
      <c r="E34" s="91">
        <v>697.63</v>
      </c>
      <c r="F34" s="60">
        <f t="shared" si="1"/>
        <v>22602.37</v>
      </c>
    </row>
    <row r="35" spans="1:6" ht="21" customHeight="1">
      <c r="A35" s="89" t="s">
        <v>102</v>
      </c>
      <c r="B35" s="84" t="s">
        <v>112</v>
      </c>
      <c r="C35" s="90" t="s">
        <v>103</v>
      </c>
      <c r="D35" s="60">
        <f>D36+D37</f>
        <v>0</v>
      </c>
      <c r="E35" s="60">
        <f>E36+E37</f>
        <v>0</v>
      </c>
      <c r="F35" s="60">
        <f t="shared" si="1"/>
        <v>0</v>
      </c>
    </row>
    <row r="36" spans="1:6" ht="15.75" customHeight="1">
      <c r="A36" s="89" t="s">
        <v>73</v>
      </c>
      <c r="B36" s="84" t="s">
        <v>112</v>
      </c>
      <c r="C36" s="90" t="s">
        <v>82</v>
      </c>
      <c r="D36" s="60">
        <v>0</v>
      </c>
      <c r="E36" s="91">
        <v>0</v>
      </c>
      <c r="F36" s="60">
        <f t="shared" si="1"/>
        <v>0</v>
      </c>
    </row>
    <row r="37" spans="1:6" ht="21" customHeight="1">
      <c r="A37" s="89" t="s">
        <v>90</v>
      </c>
      <c r="B37" s="84" t="s">
        <v>112</v>
      </c>
      <c r="C37" s="90" t="s">
        <v>83</v>
      </c>
      <c r="D37" s="60">
        <v>0</v>
      </c>
      <c r="E37" s="91">
        <v>0</v>
      </c>
      <c r="F37" s="60">
        <f t="shared" si="1"/>
        <v>0</v>
      </c>
    </row>
    <row r="38" spans="1:6" ht="15.75" customHeight="1">
      <c r="A38" s="89" t="s">
        <v>104</v>
      </c>
      <c r="B38" s="84" t="s">
        <v>112</v>
      </c>
      <c r="C38" s="90" t="s">
        <v>105</v>
      </c>
      <c r="D38" s="60">
        <f>D39+D41</f>
        <v>471000</v>
      </c>
      <c r="E38" s="60">
        <f>E39+E41</f>
        <v>41635.62</v>
      </c>
      <c r="F38" s="60">
        <f t="shared" si="1"/>
        <v>429364.38</v>
      </c>
    </row>
    <row r="39" spans="1:6" ht="51.75" customHeight="1">
      <c r="A39" s="89" t="s">
        <v>121</v>
      </c>
      <c r="B39" s="94" t="s">
        <v>112</v>
      </c>
      <c r="C39" s="90" t="s">
        <v>122</v>
      </c>
      <c r="D39" s="95">
        <f>D40</f>
        <v>446300</v>
      </c>
      <c r="E39" s="95">
        <f>E40</f>
        <v>5098.15</v>
      </c>
      <c r="F39" s="95">
        <f>F40</f>
        <v>441201.85</v>
      </c>
    </row>
    <row r="40" spans="1:6" ht="83.25" customHeight="1">
      <c r="A40" s="89" t="s">
        <v>153</v>
      </c>
      <c r="B40" s="84" t="s">
        <v>112</v>
      </c>
      <c r="C40" s="90" t="s">
        <v>84</v>
      </c>
      <c r="D40" s="60">
        <v>446300</v>
      </c>
      <c r="E40" s="91">
        <v>5098.15</v>
      </c>
      <c r="F40" s="60">
        <f>D40-E40</f>
        <v>441201.85</v>
      </c>
    </row>
    <row r="41" spans="1:6" ht="51" customHeight="1">
      <c r="A41" s="89" t="s">
        <v>123</v>
      </c>
      <c r="B41" s="84" t="s">
        <v>112</v>
      </c>
      <c r="C41" s="90" t="s">
        <v>124</v>
      </c>
      <c r="D41" s="60">
        <f>D42</f>
        <v>24700</v>
      </c>
      <c r="E41" s="91">
        <f>E42</f>
        <v>36537.47</v>
      </c>
      <c r="F41" s="60">
        <f>F42</f>
        <v>-11837.470000000001</v>
      </c>
    </row>
    <row r="42" spans="1:6" ht="82.5" customHeight="1">
      <c r="A42" s="89" t="s">
        <v>91</v>
      </c>
      <c r="B42" s="84" t="s">
        <v>112</v>
      </c>
      <c r="C42" s="90" t="s">
        <v>85</v>
      </c>
      <c r="D42" s="60">
        <v>24700</v>
      </c>
      <c r="E42" s="91">
        <v>36537.47</v>
      </c>
      <c r="F42" s="60">
        <f>D42-E42</f>
        <v>-11837.470000000001</v>
      </c>
    </row>
    <row r="43" spans="1:6" ht="33" customHeight="1">
      <c r="A43" s="92" t="s">
        <v>187</v>
      </c>
      <c r="B43" s="94" t="s">
        <v>112</v>
      </c>
      <c r="C43" s="93" t="s">
        <v>188</v>
      </c>
      <c r="D43" s="113">
        <f aca="true" t="shared" si="2" ref="D43:F45">D44</f>
        <v>0</v>
      </c>
      <c r="E43" s="113">
        <f t="shared" si="2"/>
        <v>0</v>
      </c>
      <c r="F43" s="113">
        <f t="shared" si="2"/>
        <v>0</v>
      </c>
    </row>
    <row r="44" spans="1:6" ht="12.75" customHeight="1">
      <c r="A44" s="89" t="s">
        <v>100</v>
      </c>
      <c r="B44" s="94" t="s">
        <v>112</v>
      </c>
      <c r="C44" s="90" t="s">
        <v>189</v>
      </c>
      <c r="D44" s="95">
        <f t="shared" si="2"/>
        <v>0</v>
      </c>
      <c r="E44" s="95">
        <f t="shared" si="2"/>
        <v>0</v>
      </c>
      <c r="F44" s="95">
        <f t="shared" si="2"/>
        <v>0</v>
      </c>
    </row>
    <row r="45" spans="1:6" ht="31.5" customHeight="1">
      <c r="A45" s="89" t="s">
        <v>190</v>
      </c>
      <c r="B45" s="94" t="s">
        <v>112</v>
      </c>
      <c r="C45" s="90" t="s">
        <v>191</v>
      </c>
      <c r="D45" s="95">
        <f t="shared" si="2"/>
        <v>0</v>
      </c>
      <c r="E45" s="95">
        <f t="shared" si="2"/>
        <v>0</v>
      </c>
      <c r="F45" s="95">
        <f t="shared" si="2"/>
        <v>0</v>
      </c>
    </row>
    <row r="46" spans="1:6" ht="41.25" customHeight="1">
      <c r="A46" s="89" t="s">
        <v>192</v>
      </c>
      <c r="B46" s="94" t="s">
        <v>112</v>
      </c>
      <c r="C46" s="90" t="s">
        <v>193</v>
      </c>
      <c r="D46" s="95">
        <v>0</v>
      </c>
      <c r="E46" s="95">
        <v>0</v>
      </c>
      <c r="F46" s="95">
        <f>D46-E46</f>
        <v>0</v>
      </c>
    </row>
    <row r="47" spans="1:6" ht="52.5" customHeight="1">
      <c r="A47" s="92" t="s">
        <v>125</v>
      </c>
      <c r="B47" s="84" t="s">
        <v>112</v>
      </c>
      <c r="C47" s="93" t="s">
        <v>126</v>
      </c>
      <c r="D47" s="81">
        <f>D48</f>
        <v>435400</v>
      </c>
      <c r="E47" s="81">
        <f>E48</f>
        <v>139683.13</v>
      </c>
      <c r="F47" s="81">
        <f>F48</f>
        <v>295716.87</v>
      </c>
    </row>
    <row r="48" spans="1:6" ht="117.75" customHeight="1">
      <c r="A48" s="89" t="s">
        <v>127</v>
      </c>
      <c r="B48" s="84" t="s">
        <v>112</v>
      </c>
      <c r="C48" s="90" t="s">
        <v>128</v>
      </c>
      <c r="D48" s="60">
        <f>D49+D51+D53</f>
        <v>435400</v>
      </c>
      <c r="E48" s="60">
        <f>E49+E51+E53</f>
        <v>139683.13</v>
      </c>
      <c r="F48" s="60">
        <f>F49+F51+F53</f>
        <v>295716.87</v>
      </c>
    </row>
    <row r="49" spans="1:6" ht="78" customHeight="1">
      <c r="A49" s="89" t="s">
        <v>129</v>
      </c>
      <c r="B49" s="84" t="s">
        <v>112</v>
      </c>
      <c r="C49" s="90" t="s">
        <v>86</v>
      </c>
      <c r="D49" s="60">
        <f>D50</f>
        <v>223200</v>
      </c>
      <c r="E49" s="91">
        <f>E50</f>
        <v>77180</v>
      </c>
      <c r="F49" s="60">
        <f>D49-E49</f>
        <v>146020</v>
      </c>
    </row>
    <row r="50" spans="1:6" ht="97.5" customHeight="1">
      <c r="A50" s="89" t="s">
        <v>130</v>
      </c>
      <c r="B50" s="84" t="s">
        <v>112</v>
      </c>
      <c r="C50" s="90" t="s">
        <v>307</v>
      </c>
      <c r="D50" s="60">
        <v>223200</v>
      </c>
      <c r="E50" s="91">
        <v>77180</v>
      </c>
      <c r="F50" s="60">
        <f>D50-E50</f>
        <v>146020</v>
      </c>
    </row>
    <row r="51" spans="1:6" ht="97.5" customHeight="1">
      <c r="A51" s="89" t="s">
        <v>131</v>
      </c>
      <c r="B51" s="84" t="s">
        <v>112</v>
      </c>
      <c r="C51" s="90" t="s">
        <v>137</v>
      </c>
      <c r="D51" s="60">
        <f>D52</f>
        <v>158300</v>
      </c>
      <c r="E51" s="91">
        <f>E52</f>
        <v>54153.13</v>
      </c>
      <c r="F51" s="60">
        <f>F52</f>
        <v>104146.87</v>
      </c>
    </row>
    <row r="52" spans="1:6" ht="90" customHeight="1">
      <c r="A52" s="89" t="s">
        <v>132</v>
      </c>
      <c r="B52" s="94" t="s">
        <v>112</v>
      </c>
      <c r="C52" s="90" t="s">
        <v>87</v>
      </c>
      <c r="D52" s="95">
        <v>158300</v>
      </c>
      <c r="E52" s="95">
        <v>54153.13</v>
      </c>
      <c r="F52" s="95">
        <f>D52-E52</f>
        <v>104146.87</v>
      </c>
    </row>
    <row r="53" spans="1:6" ht="101.25" customHeight="1">
      <c r="A53" s="89" t="s">
        <v>133</v>
      </c>
      <c r="B53" s="84" t="s">
        <v>112</v>
      </c>
      <c r="C53" s="90" t="s">
        <v>138</v>
      </c>
      <c r="D53" s="60">
        <f>D54</f>
        <v>53900</v>
      </c>
      <c r="E53" s="91">
        <f>E54</f>
        <v>8350</v>
      </c>
      <c r="F53" s="60">
        <f>F54</f>
        <v>45550</v>
      </c>
    </row>
    <row r="54" spans="1:6" ht="79.5" customHeight="1">
      <c r="A54" s="89" t="s">
        <v>134</v>
      </c>
      <c r="B54" s="84" t="s">
        <v>112</v>
      </c>
      <c r="C54" s="90" t="s">
        <v>88</v>
      </c>
      <c r="D54" s="60">
        <v>53900</v>
      </c>
      <c r="E54" s="91">
        <v>8350</v>
      </c>
      <c r="F54" s="60">
        <f>D54-E54</f>
        <v>45550</v>
      </c>
    </row>
    <row r="55" spans="1:6" ht="27.75" customHeight="1">
      <c r="A55" s="92" t="s">
        <v>212</v>
      </c>
      <c r="B55" s="136" t="s">
        <v>112</v>
      </c>
      <c r="C55" s="93" t="s">
        <v>213</v>
      </c>
      <c r="D55" s="81">
        <f aca="true" t="shared" si="3" ref="D55:F56">D56</f>
        <v>0</v>
      </c>
      <c r="E55" s="81">
        <f t="shared" si="3"/>
        <v>0</v>
      </c>
      <c r="F55" s="81">
        <f t="shared" si="3"/>
        <v>0</v>
      </c>
    </row>
    <row r="56" spans="1:6" ht="38.25" customHeight="1">
      <c r="A56" s="89" t="s">
        <v>214</v>
      </c>
      <c r="B56" s="84" t="s">
        <v>112</v>
      </c>
      <c r="C56" s="90" t="s">
        <v>215</v>
      </c>
      <c r="D56" s="60">
        <f t="shared" si="3"/>
        <v>0</v>
      </c>
      <c r="E56" s="60">
        <f t="shared" si="3"/>
        <v>0</v>
      </c>
      <c r="F56" s="60">
        <f t="shared" si="3"/>
        <v>0</v>
      </c>
    </row>
    <row r="57" spans="1:6" ht="50.25" customHeight="1">
      <c r="A57" s="89" t="s">
        <v>216</v>
      </c>
      <c r="B57" s="84" t="s">
        <v>112</v>
      </c>
      <c r="C57" s="90" t="s">
        <v>217</v>
      </c>
      <c r="D57" s="60">
        <v>0</v>
      </c>
      <c r="E57" s="60">
        <v>0</v>
      </c>
      <c r="F57" s="60">
        <f>D57-E57</f>
        <v>0</v>
      </c>
    </row>
    <row r="58" spans="1:6" ht="29.25" customHeight="1">
      <c r="A58" s="92" t="s">
        <v>203</v>
      </c>
      <c r="B58" s="136" t="s">
        <v>112</v>
      </c>
      <c r="C58" s="93" t="s">
        <v>204</v>
      </c>
      <c r="D58" s="81">
        <f>D62+D59</f>
        <v>56600</v>
      </c>
      <c r="E58" s="81">
        <f>E62+E59</f>
        <v>105499.5</v>
      </c>
      <c r="F58" s="81">
        <f>F62+F59</f>
        <v>-48899.5</v>
      </c>
    </row>
    <row r="59" spans="1:6" ht="108" customHeight="1">
      <c r="A59" s="89" t="s">
        <v>218</v>
      </c>
      <c r="B59" s="84" t="s">
        <v>112</v>
      </c>
      <c r="C59" s="90" t="s">
        <v>219</v>
      </c>
      <c r="D59" s="60">
        <f aca="true" t="shared" si="4" ref="D59:F60">D60</f>
        <v>0</v>
      </c>
      <c r="E59" s="60">
        <f t="shared" si="4"/>
        <v>0</v>
      </c>
      <c r="F59" s="60">
        <f t="shared" si="4"/>
        <v>0</v>
      </c>
    </row>
    <row r="60" spans="1:6" ht="113.25" customHeight="1">
      <c r="A60" s="89" t="s">
        <v>220</v>
      </c>
      <c r="B60" s="84" t="s">
        <v>112</v>
      </c>
      <c r="C60" s="90" t="s">
        <v>223</v>
      </c>
      <c r="D60" s="60">
        <v>0</v>
      </c>
      <c r="E60" s="60">
        <v>0</v>
      </c>
      <c r="F60" s="60">
        <f t="shared" si="4"/>
        <v>0</v>
      </c>
    </row>
    <row r="61" spans="1:6" ht="29.25" customHeight="1">
      <c r="A61" s="89" t="s">
        <v>221</v>
      </c>
      <c r="B61" s="84" t="s">
        <v>112</v>
      </c>
      <c r="C61" s="90" t="s">
        <v>222</v>
      </c>
      <c r="D61" s="60">
        <v>0</v>
      </c>
      <c r="E61" s="60">
        <v>0</v>
      </c>
      <c r="F61" s="60">
        <f>D61-E61</f>
        <v>0</v>
      </c>
    </row>
    <row r="62" spans="1:6" ht="60" customHeight="1">
      <c r="A62" s="89" t="s">
        <v>205</v>
      </c>
      <c r="B62" s="84" t="s">
        <v>112</v>
      </c>
      <c r="C62" s="90" t="s">
        <v>206</v>
      </c>
      <c r="D62" s="60">
        <f aca="true" t="shared" si="5" ref="D62:F63">D63</f>
        <v>56600</v>
      </c>
      <c r="E62" s="60">
        <f t="shared" si="5"/>
        <v>105499.5</v>
      </c>
      <c r="F62" s="60">
        <f t="shared" si="5"/>
        <v>-48899.5</v>
      </c>
    </row>
    <row r="63" spans="1:6" ht="44.25" customHeight="1">
      <c r="A63" s="89" t="s">
        <v>207</v>
      </c>
      <c r="B63" s="84" t="s">
        <v>112</v>
      </c>
      <c r="C63" s="90" t="s">
        <v>208</v>
      </c>
      <c r="D63" s="60">
        <f t="shared" si="5"/>
        <v>56600</v>
      </c>
      <c r="E63" s="60">
        <f t="shared" si="5"/>
        <v>105499.5</v>
      </c>
      <c r="F63" s="60">
        <f t="shared" si="5"/>
        <v>-48899.5</v>
      </c>
    </row>
    <row r="64" spans="1:6" ht="57.75" customHeight="1">
      <c r="A64" s="89" t="s">
        <v>209</v>
      </c>
      <c r="B64" s="84" t="s">
        <v>112</v>
      </c>
      <c r="C64" s="90" t="s">
        <v>308</v>
      </c>
      <c r="D64" s="60">
        <v>56600</v>
      </c>
      <c r="E64" s="60">
        <v>105499.5</v>
      </c>
      <c r="F64" s="60">
        <f>D64-E64</f>
        <v>-48899.5</v>
      </c>
    </row>
    <row r="65" spans="1:6" ht="28.5" customHeight="1">
      <c r="A65" s="92" t="s">
        <v>106</v>
      </c>
      <c r="B65" s="84" t="s">
        <v>112</v>
      </c>
      <c r="C65" s="93" t="s">
        <v>135</v>
      </c>
      <c r="D65" s="81">
        <f>D66</f>
        <v>7449100</v>
      </c>
      <c r="E65" s="81">
        <f>E66</f>
        <v>1832300</v>
      </c>
      <c r="F65" s="81">
        <f>F66</f>
        <v>5616800</v>
      </c>
    </row>
    <row r="66" spans="1:6" ht="30.75" customHeight="1">
      <c r="A66" s="89" t="s">
        <v>107</v>
      </c>
      <c r="B66" s="84" t="s">
        <v>112</v>
      </c>
      <c r="C66" s="90" t="s">
        <v>136</v>
      </c>
      <c r="D66" s="60">
        <f>D67+D70+D75</f>
        <v>7449100</v>
      </c>
      <c r="E66" s="60">
        <f>E67+E70+E75</f>
        <v>1832300</v>
      </c>
      <c r="F66" s="60">
        <f>F67+F70+F75</f>
        <v>5616800</v>
      </c>
    </row>
    <row r="67" spans="1:6" ht="31.5" customHeight="1">
      <c r="A67" s="89" t="s">
        <v>139</v>
      </c>
      <c r="B67" s="84" t="s">
        <v>112</v>
      </c>
      <c r="C67" s="90" t="s">
        <v>140</v>
      </c>
      <c r="D67" s="60">
        <f aca="true" t="shared" si="6" ref="D67:F68">D68</f>
        <v>4047800</v>
      </c>
      <c r="E67" s="60">
        <f t="shared" si="6"/>
        <v>1546200</v>
      </c>
      <c r="F67" s="60">
        <f t="shared" si="6"/>
        <v>2501600</v>
      </c>
    </row>
    <row r="68" spans="1:6" ht="23.25" customHeight="1">
      <c r="A68" s="89" t="s">
        <v>141</v>
      </c>
      <c r="B68" s="84" t="s">
        <v>112</v>
      </c>
      <c r="C68" s="90" t="s">
        <v>142</v>
      </c>
      <c r="D68" s="60">
        <f t="shared" si="6"/>
        <v>4047800</v>
      </c>
      <c r="E68" s="60">
        <f t="shared" si="6"/>
        <v>1546200</v>
      </c>
      <c r="F68" s="60">
        <f t="shared" si="6"/>
        <v>2501600</v>
      </c>
    </row>
    <row r="69" spans="1:6" ht="33.75" customHeight="1">
      <c r="A69" s="89" t="s">
        <v>143</v>
      </c>
      <c r="B69" s="84" t="s">
        <v>112</v>
      </c>
      <c r="C69" s="90" t="s">
        <v>74</v>
      </c>
      <c r="D69" s="60">
        <v>4047800</v>
      </c>
      <c r="E69" s="91">
        <v>1546200</v>
      </c>
      <c r="F69" s="60">
        <f>D69-E69</f>
        <v>2501600</v>
      </c>
    </row>
    <row r="70" spans="1:6" ht="33.75" customHeight="1">
      <c r="A70" s="89" t="s">
        <v>144</v>
      </c>
      <c r="B70" s="84" t="s">
        <v>112</v>
      </c>
      <c r="C70" s="90" t="s">
        <v>145</v>
      </c>
      <c r="D70" s="60">
        <f>D71+D73</f>
        <v>55900</v>
      </c>
      <c r="E70" s="60">
        <f>E71+E73</f>
        <v>55900</v>
      </c>
      <c r="F70" s="60">
        <f>F71+F73</f>
        <v>0</v>
      </c>
    </row>
    <row r="71" spans="1:6" ht="51" customHeight="1">
      <c r="A71" s="89" t="s">
        <v>146</v>
      </c>
      <c r="B71" s="84" t="s">
        <v>112</v>
      </c>
      <c r="C71" s="90" t="s">
        <v>147</v>
      </c>
      <c r="D71" s="60">
        <f>D72</f>
        <v>55700</v>
      </c>
      <c r="E71" s="60">
        <f>E72</f>
        <v>55700</v>
      </c>
      <c r="F71" s="60">
        <f>F72</f>
        <v>0</v>
      </c>
    </row>
    <row r="72" spans="1:6" ht="50.25" customHeight="1">
      <c r="A72" s="89" t="s">
        <v>89</v>
      </c>
      <c r="B72" s="84" t="s">
        <v>112</v>
      </c>
      <c r="C72" s="90" t="s">
        <v>75</v>
      </c>
      <c r="D72" s="60">
        <v>55700</v>
      </c>
      <c r="E72" s="91">
        <v>55700</v>
      </c>
      <c r="F72" s="60">
        <f>D72-E72</f>
        <v>0</v>
      </c>
    </row>
    <row r="73" spans="1:6" ht="41.25" customHeight="1">
      <c r="A73" s="89" t="s">
        <v>194</v>
      </c>
      <c r="B73" s="84" t="s">
        <v>112</v>
      </c>
      <c r="C73" s="90" t="s">
        <v>195</v>
      </c>
      <c r="D73" s="60">
        <f>D74</f>
        <v>200</v>
      </c>
      <c r="E73" s="60">
        <f>E74</f>
        <v>200</v>
      </c>
      <c r="F73" s="60">
        <f>F74</f>
        <v>0</v>
      </c>
    </row>
    <row r="74" spans="1:6" ht="43.5" customHeight="1">
      <c r="A74" s="89" t="s">
        <v>196</v>
      </c>
      <c r="B74" s="84" t="s">
        <v>112</v>
      </c>
      <c r="C74" s="90" t="s">
        <v>197</v>
      </c>
      <c r="D74" s="60">
        <v>200</v>
      </c>
      <c r="E74" s="91">
        <v>200</v>
      </c>
      <c r="F74" s="60">
        <f>D74-E74</f>
        <v>0</v>
      </c>
    </row>
    <row r="75" spans="1:6" ht="19.5" customHeight="1">
      <c r="A75" s="89" t="s">
        <v>148</v>
      </c>
      <c r="B75" s="84" t="s">
        <v>112</v>
      </c>
      <c r="C75" s="90" t="s">
        <v>149</v>
      </c>
      <c r="D75" s="60">
        <f aca="true" t="shared" si="7" ref="D75:F76">D76</f>
        <v>3345400</v>
      </c>
      <c r="E75" s="60">
        <f t="shared" si="7"/>
        <v>230200</v>
      </c>
      <c r="F75" s="60">
        <f t="shared" si="7"/>
        <v>3115200</v>
      </c>
    </row>
    <row r="76" spans="1:6" ht="31.5" customHeight="1">
      <c r="A76" s="89" t="s">
        <v>150</v>
      </c>
      <c r="B76" s="84" t="s">
        <v>112</v>
      </c>
      <c r="C76" s="90" t="s">
        <v>151</v>
      </c>
      <c r="D76" s="60">
        <f t="shared" si="7"/>
        <v>3345400</v>
      </c>
      <c r="E76" s="60">
        <f t="shared" si="7"/>
        <v>230200</v>
      </c>
      <c r="F76" s="60">
        <f t="shared" si="7"/>
        <v>3115200</v>
      </c>
    </row>
    <row r="77" spans="1:6" ht="33.75" customHeight="1">
      <c r="A77" s="89" t="s">
        <v>152</v>
      </c>
      <c r="B77" s="84" t="s">
        <v>112</v>
      </c>
      <c r="C77" s="90" t="s">
        <v>76</v>
      </c>
      <c r="D77" s="60">
        <v>3345400</v>
      </c>
      <c r="E77" s="91">
        <v>230200</v>
      </c>
      <c r="F77" s="60">
        <f>D77-E77</f>
        <v>3115200</v>
      </c>
    </row>
    <row r="78" spans="1:6" ht="15.75" customHeight="1">
      <c r="A78" s="26"/>
      <c r="B78" s="31"/>
      <c r="C78" s="24"/>
      <c r="D78" s="35"/>
      <c r="E78" s="35"/>
      <c r="F78" s="24"/>
    </row>
    <row r="79" spans="1:6" ht="10.5" customHeight="1">
      <c r="A79" s="21"/>
      <c r="B79" s="32"/>
      <c r="C79" s="3"/>
      <c r="D79" s="22"/>
      <c r="E79" s="22"/>
      <c r="F79" s="22"/>
    </row>
    <row r="80" spans="1:6" ht="12.75">
      <c r="A80" s="34"/>
      <c r="B80" s="37"/>
      <c r="C80" s="24"/>
      <c r="D80" s="24"/>
      <c r="E80" s="24"/>
      <c r="F80" s="24"/>
    </row>
    <row r="81" spans="1:6" ht="11.25" customHeight="1">
      <c r="A81" s="34"/>
      <c r="B81" s="37"/>
      <c r="C81" s="24"/>
      <c r="D81" s="24"/>
      <c r="E81" s="24"/>
      <c r="F81" s="24"/>
    </row>
    <row r="82" spans="1:6" ht="12.75">
      <c r="A82" s="34"/>
      <c r="B82" s="37"/>
      <c r="C82" s="24"/>
      <c r="D82" s="24"/>
      <c r="E82" s="24"/>
      <c r="F82" s="24"/>
    </row>
    <row r="83" spans="1:6" ht="12.75">
      <c r="A83" s="34"/>
      <c r="B83" s="37"/>
      <c r="C83" s="24"/>
      <c r="D83" s="24"/>
      <c r="E83" s="24"/>
      <c r="F83" s="24"/>
    </row>
    <row r="84" spans="1:6" ht="12.75">
      <c r="A84" s="34"/>
      <c r="B84" s="37"/>
      <c r="C84" s="24"/>
      <c r="D84" s="24"/>
      <c r="E84" s="24"/>
      <c r="F84" s="24"/>
    </row>
    <row r="85" spans="1:4" ht="10.5" customHeight="1">
      <c r="A85" s="11"/>
      <c r="B85" s="11"/>
      <c r="C85" s="21"/>
      <c r="D85" s="39"/>
    </row>
    <row r="86" spans="1:4" ht="10.5" customHeight="1">
      <c r="A86" s="11"/>
      <c r="B86" s="11"/>
      <c r="C86" s="21"/>
      <c r="D86" s="39"/>
    </row>
    <row r="87" spans="1:4" ht="9.75" customHeight="1">
      <c r="A87" s="11"/>
      <c r="B87" s="11"/>
      <c r="C87" s="21"/>
      <c r="D87" s="39"/>
    </row>
    <row r="88" spans="1:4" ht="31.5" customHeight="1">
      <c r="A88" s="11"/>
      <c r="B88" s="11"/>
      <c r="C88" s="21"/>
      <c r="D88" s="39"/>
    </row>
    <row r="89" spans="1:4" ht="18" customHeight="1">
      <c r="A89" s="11"/>
      <c r="B89" s="11"/>
      <c r="C89" s="21"/>
      <c r="D89" s="39"/>
    </row>
    <row r="90" spans="1:4" ht="29.25" customHeight="1">
      <c r="A90" s="11"/>
      <c r="B90" s="11"/>
      <c r="C90" s="21"/>
      <c r="D90" s="39"/>
    </row>
    <row r="91" spans="1:4" ht="17.25" customHeight="1">
      <c r="A91" s="11"/>
      <c r="B91" s="11"/>
      <c r="C91" s="21"/>
      <c r="D91" s="39"/>
    </row>
    <row r="92" spans="1:4" ht="10.5" customHeight="1">
      <c r="A92" s="11"/>
      <c r="B92" s="11"/>
      <c r="C92" s="21"/>
      <c r="D92" s="39"/>
    </row>
    <row r="93" spans="1:4" ht="17.25" customHeight="1">
      <c r="A93" s="11"/>
      <c r="B93" s="11"/>
      <c r="C93" s="21"/>
      <c r="D93" s="39"/>
    </row>
    <row r="94" spans="1:4" ht="17.25" customHeight="1">
      <c r="A94" s="11"/>
      <c r="B94" s="11"/>
      <c r="C94" s="21"/>
      <c r="D94" s="39"/>
    </row>
    <row r="95" spans="1:4" ht="17.25" customHeight="1">
      <c r="A95" s="11"/>
      <c r="B95" s="11"/>
      <c r="C95" s="21"/>
      <c r="D95" s="39"/>
    </row>
    <row r="96" spans="1:4" ht="17.25" customHeight="1">
      <c r="A96" s="11"/>
      <c r="B96" s="11"/>
      <c r="C96" s="21"/>
      <c r="D96" s="39"/>
    </row>
    <row r="97" spans="1:4" ht="17.25" customHeight="1">
      <c r="A97" s="11"/>
      <c r="B97" s="11"/>
      <c r="C97" s="21"/>
      <c r="D97" s="39"/>
    </row>
    <row r="98" spans="1:4" ht="18" customHeight="1">
      <c r="A98" s="11"/>
      <c r="B98" s="11"/>
      <c r="C98" s="21"/>
      <c r="D98" s="39"/>
    </row>
    <row r="99" spans="1:4" ht="18.75" customHeight="1">
      <c r="A99" s="11"/>
      <c r="B99" s="11"/>
      <c r="C99" s="21"/>
      <c r="D99" s="39"/>
    </row>
    <row r="100" spans="1:4" ht="16.5" customHeight="1">
      <c r="A100" s="11"/>
      <c r="B100" s="11"/>
      <c r="C100" s="21"/>
      <c r="D100" s="39"/>
    </row>
    <row r="101" spans="1:4" ht="16.5" customHeight="1">
      <c r="A101" s="11"/>
      <c r="B101" s="11"/>
      <c r="C101" s="21"/>
      <c r="D101" s="39"/>
    </row>
    <row r="102" spans="1:4" ht="15" customHeight="1">
      <c r="A102" s="11"/>
      <c r="B102" s="11"/>
      <c r="C102" s="21"/>
      <c r="D102" s="39"/>
    </row>
    <row r="103" spans="1:4" ht="18.75" customHeight="1">
      <c r="A103" s="11"/>
      <c r="B103" s="11"/>
      <c r="C103" s="21"/>
      <c r="D103" s="39"/>
    </row>
    <row r="104" spans="1:4" ht="15" customHeight="1">
      <c r="A104" s="11"/>
      <c r="B104" s="11"/>
      <c r="C104" s="21"/>
      <c r="D104" s="39"/>
    </row>
    <row r="105" ht="21" customHeight="1">
      <c r="A105" s="11"/>
    </row>
    <row r="106" ht="12" customHeight="1"/>
    <row r="107" spans="1:3" ht="12.75" customHeight="1">
      <c r="A107" s="21"/>
      <c r="B107" s="21"/>
      <c r="C107" s="3"/>
    </row>
    <row r="108" ht="16.5" customHeight="1"/>
    <row r="109" ht="16.5" customHeight="1"/>
    <row r="110" ht="17.25" customHeight="1"/>
    <row r="111" ht="18" customHeight="1"/>
    <row r="112" ht="26.25" customHeight="1"/>
    <row r="113" ht="25.5" customHeight="1"/>
    <row r="114" ht="27.75" customHeight="1"/>
    <row r="115" ht="12.75" customHeight="1"/>
    <row r="116" ht="12.75" customHeight="1"/>
    <row r="117" ht="12.75" customHeight="1"/>
    <row r="118" ht="10.5" customHeight="1"/>
    <row r="119" ht="15" customHeight="1"/>
    <row r="120" ht="12.75" customHeight="1"/>
    <row r="121" ht="10.5" customHeight="1"/>
    <row r="122" ht="12.75" customHeight="1"/>
    <row r="123" ht="18.75" customHeight="1"/>
    <row r="124" ht="9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22.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23.25" customHeight="1"/>
    <row r="153" ht="9.75" customHeight="1"/>
    <row r="154" ht="12.75" customHeight="1"/>
  </sheetData>
  <sheetProtection/>
  <mergeCells count="2">
    <mergeCell ref="F16:F17"/>
    <mergeCell ref="A16:A1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Грузденко Т.В.</cp:lastModifiedBy>
  <cp:lastPrinted>2012-07-06T08:41:59Z</cp:lastPrinted>
  <dcterms:created xsi:type="dcterms:W3CDTF">1999-06-18T11:49:53Z</dcterms:created>
  <dcterms:modified xsi:type="dcterms:W3CDTF">2012-07-06T08:43:19Z</dcterms:modified>
  <cp:category/>
  <cp:version/>
  <cp:contentType/>
  <cp:contentStatus/>
</cp:coreProperties>
</file>