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1"/>
  </bookViews>
  <sheets>
    <sheet name="Лист17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<sst xmlns="http://schemas.openxmlformats.org/spreadsheetml/2006/main" count="505" uniqueCount="337">
  <si>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</si>
  <si>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</si>
  <si>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</si>
  <si>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</si>
  <si>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</si>
  <si>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</si>
  <si>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</si>
  <si>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</si>
  <si>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</si>
  <si>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</si>
  <si>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</si>
  <si>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</si>
  <si>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</si>
  <si>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</si>
  <si>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</si>
  <si>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</si>
  <si>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</si>
  <si>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</si>
  <si>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</si>
  <si>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</si>
  <si>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</si>
  <si>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</si>
  <si>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</si>
  <si>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</si>
  <si>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</si>
  <si>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</si>
  <si>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</si>
  <si>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</si>
  <si>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</si>
  <si>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</si>
  <si>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</si>
  <si>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</si>
  <si>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</si>
  <si>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</si>
  <si>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</si>
  <si>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</si>
  <si>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</si>
  <si>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</si>
  <si>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</si>
  <si>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</si>
  <si>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</si>
  <si>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</si>
  <si>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</si>
  <si>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</si>
  <si>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</si>
  <si>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</si>
  <si>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</si>
  <si>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</si>
  <si>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</si>
  <si>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</si>
  <si>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</si>
  <si>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</si>
  <si>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</si>
  <si>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</si>
  <si>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</si>
  <si>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</si>
  <si>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04226534</t>
  </si>
  <si>
    <t>финансового органа    Администрация Барабанщиковского сельского поселения</t>
  </si>
  <si>
    <t>60213810000</t>
  </si>
  <si>
    <t>оплата труда и начисления на оплату труда</t>
  </si>
  <si>
    <t>прочие выплаты</t>
  </si>
  <si>
    <t>прочие расходы</t>
  </si>
  <si>
    <t>услуги связи</t>
  </si>
  <si>
    <t>транспортные услуги</t>
  </si>
  <si>
    <t>коммунальные услуги</t>
  </si>
  <si>
    <t>проч.расходы не отнес.к др.целев.ст.</t>
  </si>
  <si>
    <t>обеспечение проведения выборов и референдумов</t>
  </si>
  <si>
    <t>проч.оасх.не отнес.к др.целев.ст.</t>
  </si>
  <si>
    <t>951 0107 00200002 500 000</t>
  </si>
  <si>
    <t>951 0107 0020002 500 290</t>
  </si>
  <si>
    <t>951 0107 00200003 500 000</t>
  </si>
  <si>
    <t>951 0107 0020003 500 290</t>
  </si>
  <si>
    <t>951 0502 5210102 006 000</t>
  </si>
  <si>
    <t>951</t>
  </si>
  <si>
    <t>Транспортный налог с организаций</t>
  </si>
  <si>
    <t>95120201001100000151</t>
  </si>
  <si>
    <t>95120203015100000151</t>
  </si>
  <si>
    <t>95120204999100000151</t>
  </si>
  <si>
    <t>Заработная плата</t>
  </si>
  <si>
    <t>Услуги связи</t>
  </si>
  <si>
    <t>Коммунальные услуги</t>
  </si>
  <si>
    <t>Прочие расходы</t>
  </si>
  <si>
    <t>Увеличение стоимости материальных запасов</t>
  </si>
  <si>
    <t>18210102021010000110</t>
  </si>
  <si>
    <t>18210601030100000110</t>
  </si>
  <si>
    <t>18210604011020000110</t>
  </si>
  <si>
    <t>18210604012020000110</t>
  </si>
  <si>
    <t>18210606013100000110</t>
  </si>
  <si>
    <t>18210606023100000110</t>
  </si>
  <si>
    <t>81511105010000000120</t>
  </si>
  <si>
    <t>95111105025100000120</t>
  </si>
  <si>
    <t>95111105035100000120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</si>
  <si>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</si>
  <si>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Транспортный налог с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</si>
  <si>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границах поселений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</si>
  <si>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</si>
  <si>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</si>
  <si>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</si>
  <si>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</si>
  <si>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</si>
  <si>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18210102000010000110</t>
  </si>
  <si>
    <t>Налоги на совокупный доход</t>
  </si>
  <si>
    <t>18210500000000000000</t>
  </si>
  <si>
    <t>Налоги на имущество</t>
  </si>
  <si>
    <t>18210600000000000000</t>
  </si>
  <si>
    <t>Танспортный налог</t>
  </si>
  <si>
    <t>18210604000020000110</t>
  </si>
  <si>
    <t>Земельный налог</t>
  </si>
  <si>
    <t>18210606000000000110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</si>
  <si>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</si>
  <si>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</si>
  <si>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r>
      <t>Наименование публично-правового образования  Б</t>
    </r>
    <r>
      <rPr>
        <sz val="6"/>
        <rFont val="Arial Cyr"/>
        <family val="0"/>
      </rPr>
      <t xml:space="preserve">юджет Барабанщиковского сельского поселения </t>
    </r>
    <r>
      <rPr>
        <sz val="8"/>
        <rFont val="Arial Cyr"/>
        <family val="2"/>
      </rPr>
      <t>________________________________________________________________________________________________________________________</t>
    </r>
  </si>
  <si>
    <t>18210102020010000110</t>
  </si>
  <si>
    <t>Налог на доходы физических лиц с доходов, облагаемыхпо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</si>
  <si>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качесве индивидуальных предпринимателей, частных нотариусов и других лиц, занимающихся частной практикой</t>
  </si>
  <si>
    <t>10</t>
  </si>
  <si>
    <t>Налог, взимаемый в связи с применением упрощенной системы налогообложения</t>
  </si>
  <si>
    <t>18210501000000000110</t>
  </si>
  <si>
    <t>Налог, взимаемый с налогоплательщиков, выбравших в качестве объекта налогообложения доходы</t>
  </si>
  <si>
    <t>18210501011010000110</t>
  </si>
  <si>
    <t>Налог, взимаемый с налогоплательщиков, выбравших в качесиве объекта налогообложения доходы</t>
  </si>
  <si>
    <t>18210501010000000110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</si>
  <si>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</si>
  <si>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</si>
  <si>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</si>
  <si>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</si>
  <si>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18210606010000000110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</si>
  <si>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</si>
  <si>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18210606020000000110</t>
  </si>
  <si>
    <t>ДОХОДЫ ОТ ИСПОЛЬЗОВАНИЯ ИМУЩЕСТВА, НАХОДЯЩЕГОСЯ В ГОСУДАРСТВЕННОЙ И МУНИЦИПАЛЬНОЙ СОБСТВЕННОСТИ</t>
  </si>
  <si>
    <t>81511100000000000000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</si>
  <si>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</si>
  <si>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</si>
  <si>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</si>
  <si>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</si>
  <si>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81511105010100000120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</si>
  <si>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</si>
  <si>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</si>
  <si>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</si>
  <si>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</si>
  <si>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95120000000000000000</t>
  </si>
  <si>
    <t>95120200000000000000</t>
  </si>
  <si>
    <t>95111105020000000120</t>
  </si>
  <si>
    <t>95111105030000000120</t>
  </si>
  <si>
    <t>Дотации бюджетам субъектов Российской Федерации и муниципальных образований</t>
  </si>
  <si>
    <t>95120201000000000151</t>
  </si>
  <si>
    <t>Дотации на выравнивание бюджетной обеспеченности</t>
  </si>
  <si>
    <t>95120201001000000151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</si>
  <si>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</si>
  <si>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</si>
  <si>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95120203000000000151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</si>
  <si>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</si>
  <si>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95120203015000000151</t>
  </si>
  <si>
    <t>Иные межбюджетные трансферты</t>
  </si>
  <si>
    <t>95120204000000000151</t>
  </si>
  <si>
    <t>Прочие межбюджетные трансферты, передаваемые бюджетам</t>
  </si>
  <si>
    <t>95120204999000000151</t>
  </si>
  <si>
    <t>Прочие межбюджетные трансферты, передаваемые бюджетам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</si>
  <si>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границах поселений</t>
  </si>
  <si>
    <t>951 0102 0020300 997 000</t>
  </si>
  <si>
    <t>951 0102 0020300 997 210</t>
  </si>
  <si>
    <t>Начисления на выплаты по оплате труда</t>
  </si>
  <si>
    <t>951 0102 0020300 997 211</t>
  </si>
  <si>
    <t>951 0102 0020300 997 212</t>
  </si>
  <si>
    <t>951 0102 0020300 997 213</t>
  </si>
  <si>
    <t>951 0104 0020400 997 000</t>
  </si>
  <si>
    <t>951 0104 0020400 997 210</t>
  </si>
  <si>
    <t>951 0104 0020400 997 211</t>
  </si>
  <si>
    <t>951 0104 0020400 997 212</t>
  </si>
  <si>
    <t>951 0104 0020400 997 213</t>
  </si>
  <si>
    <t>Оплата работ, услуг</t>
  </si>
  <si>
    <t>951 0104 0020400 997 220</t>
  </si>
  <si>
    <t>951 0104 0020400 997 221</t>
  </si>
  <si>
    <t>951 0104 0020400 997 222</t>
  </si>
  <si>
    <t>951 0104 0020400 997 223</t>
  </si>
  <si>
    <t>Работы, услуги по содержанию имущества</t>
  </si>
  <si>
    <t>951 0104 0020400 997 225</t>
  </si>
  <si>
    <t>Прочие работы, услуги</t>
  </si>
  <si>
    <t>951 0104 0020400 997 226</t>
  </si>
  <si>
    <t>951 0104 0020400 997 290</t>
  </si>
  <si>
    <t>951 0104 0020400 997 300</t>
  </si>
  <si>
    <t>увеличение стоимости нефинансовых активов</t>
  </si>
  <si>
    <t>951 0104 0020400 997 310</t>
  </si>
  <si>
    <t>увеличение стоимости материальных запасов</t>
  </si>
  <si>
    <t>951 0104 0020400 997 340</t>
  </si>
  <si>
    <t>Обеспечение проведения выборов и референдумов</t>
  </si>
  <si>
    <t>Расходы</t>
  </si>
  <si>
    <t>951 0107 020002 997 200</t>
  </si>
  <si>
    <t>951 0107 020002 997 290</t>
  </si>
  <si>
    <t>95 10107 0200003 997 000</t>
  </si>
  <si>
    <t>951 0107 020003 997 200</t>
  </si>
  <si>
    <t>951 0107 020003 997 290</t>
  </si>
  <si>
    <t>Функционирование высшего должностного лица субъекта Российской федерации и муниципального оьразования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</si>
  <si>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</si>
  <si>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</si>
  <si>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951 0104 5210215 997 300</t>
  </si>
  <si>
    <t>951 0104 5210215 997340</t>
  </si>
  <si>
    <t>951 0113 0900200 997 000</t>
  </si>
  <si>
    <t>Другие общегосударственные вопросы</t>
  </si>
  <si>
    <t>951 0113 0900200 997 220</t>
  </si>
  <si>
    <t>951 0113 0900200 997 226</t>
  </si>
  <si>
    <t>951 0113 0920300 997 000</t>
  </si>
  <si>
    <t>951 0113 0920300 997 220</t>
  </si>
  <si>
    <t>951 0113 0920300 997 226</t>
  </si>
  <si>
    <t>951 0113 0920300 997 290</t>
  </si>
  <si>
    <t>Мобилизационная и вневойсковая подготовка</t>
  </si>
  <si>
    <t>951 0203 0013600 997 000</t>
  </si>
  <si>
    <t>951 0203 0013600 997 210</t>
  </si>
  <si>
    <t>951 0203 0013600 997 211</t>
  </si>
  <si>
    <t>951 0203 0013600 997 213</t>
  </si>
  <si>
    <t>951 0203 0013600 997 220</t>
  </si>
  <si>
    <t>951 0203 0013600 997 222</t>
  </si>
  <si>
    <t>Транспортные услуги</t>
  </si>
  <si>
    <t>Защита населения и территории от чрезвычайных ситуаций природного и техногенного характера, гражданская оборона</t>
  </si>
  <si>
    <t>951 0309 2180100 997 000</t>
  </si>
  <si>
    <t>951 0309 2180100 997 220</t>
  </si>
  <si>
    <t>951 0309 2180100 997 226</t>
  </si>
  <si>
    <t>Общеэкономические вопросы</t>
  </si>
  <si>
    <t>Другие вопросы в области национальной экономики</t>
  </si>
  <si>
    <t>Коммунальное хозяйство</t>
  </si>
  <si>
    <t>Безвозмездные перечисления организациям</t>
  </si>
  <si>
    <t>951 0502 5210102 006 240</t>
  </si>
  <si>
    <t>Безвозмездные перечисления организациям, за исключением государственных и муниципальных организаций</t>
  </si>
  <si>
    <t>Благоустройство</t>
  </si>
  <si>
    <t>951 0503 7956200 997 000</t>
  </si>
  <si>
    <t>951 0503 7956200 997 220</t>
  </si>
  <si>
    <t>951 0503 7956200 997 225</t>
  </si>
  <si>
    <t>951 0503 6000500 997 220</t>
  </si>
  <si>
    <t>951 0503 6000500 997 225</t>
  </si>
  <si>
    <t>Другие вопросы в области жилищно-коммунального хозяйства</t>
  </si>
  <si>
    <t>951 0505 5210600 017 000</t>
  </si>
  <si>
    <t>951 0505 5210600 017 250</t>
  </si>
  <si>
    <t>951 0505 5210600 017 251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</si>
  <si>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</si>
  <si>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</si>
  <si>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Физическая культура</t>
  </si>
  <si>
    <t>951 1101 5129700 013 000</t>
  </si>
  <si>
    <t>Культура</t>
  </si>
  <si>
    <t>952 0801 7956100 000 000</t>
  </si>
  <si>
    <t>952 0801 7956100 980 210</t>
  </si>
  <si>
    <t>952 0801 7956100 980 211</t>
  </si>
  <si>
    <t>952 0801 7956100 980 213</t>
  </si>
  <si>
    <t>952 0801 7956100 980 220</t>
  </si>
  <si>
    <t>952 0801 7956100 980 221</t>
  </si>
  <si>
    <t>952 0801 7956100 980 223</t>
  </si>
  <si>
    <t>952 0801 7956100 001 220</t>
  </si>
  <si>
    <t>952 0801 7956100 001 226</t>
  </si>
  <si>
    <t>952 0801 7956100 001 290</t>
  </si>
  <si>
    <t>952 0801 7956100 001 300</t>
  </si>
  <si>
    <t>952 0801 7956100 001 340</t>
  </si>
  <si>
    <t>953 0801 7956100 000 000</t>
  </si>
  <si>
    <t>953 0801 7956100 981 210</t>
  </si>
  <si>
    <t>953 0801 7956100 981 211</t>
  </si>
  <si>
    <t>953 0801 7956100 981 213</t>
  </si>
  <si>
    <t>953 0801 7956100 981 220</t>
  </si>
  <si>
    <t>953 0801 7956100 981 221</t>
  </si>
  <si>
    <t>953 0801 7956 100 001 220</t>
  </si>
  <si>
    <t>953 0801 7956100 001 226</t>
  </si>
  <si>
    <t>953 0801 7956100 001 290</t>
  </si>
  <si>
    <t>953 0801 7956100 001 300</t>
  </si>
  <si>
    <t>953 0801 7956100 001 340</t>
  </si>
  <si>
    <t>Увеличение прочих остатков денежных средств бюджетов поселений</t>
  </si>
  <si>
    <t>00001050201100000510</t>
  </si>
  <si>
    <t>Уменьшение прочих остатков денежных средств бюджетов поселений</t>
  </si>
  <si>
    <t>00001050201100000610</t>
  </si>
  <si>
    <t>Начальник сектора</t>
  </si>
  <si>
    <t>сельского поселения                              (подпись)                      (расшифровка подписи)</t>
  </si>
  <si>
    <r>
      <t xml:space="preserve"> Глава Барабанщиковского     __________________            </t>
    </r>
    <r>
      <rPr>
        <u val="single"/>
        <sz val="8"/>
        <rFont val="Arial Cyr"/>
        <family val="0"/>
      </rPr>
      <t>___С.Ф. Ващенко________</t>
    </r>
    <r>
      <rPr>
        <sz val="8"/>
        <rFont val="Arial Cyr"/>
        <family val="2"/>
      </rPr>
      <t>______________</t>
    </r>
  </si>
  <si>
    <r>
      <t>__________________   _</t>
    </r>
    <r>
      <rPr>
        <u val="single"/>
        <sz val="8"/>
        <rFont val="Arial Cyr"/>
        <family val="0"/>
      </rPr>
      <t>_____С.Н. Усова_______</t>
    </r>
  </si>
  <si>
    <t>экономики и финансов                                 (подпись)                              (расшифровка подписи)</t>
  </si>
  <si>
    <r>
      <t>Главный специалист ________________   __</t>
    </r>
    <r>
      <rPr>
        <u val="single"/>
        <sz val="8"/>
        <rFont val="Arial Cyr"/>
        <family val="0"/>
      </rPr>
      <t>______Т.В. Грузденко_________</t>
    </r>
    <r>
      <rPr>
        <sz val="8"/>
        <rFont val="Arial Cyr"/>
        <family val="2"/>
      </rPr>
      <t>______</t>
    </r>
  </si>
  <si>
    <t>Налог, взимаемый с налогоплательщиков, выбравших в качестве объекта налогообложения доходы (за налоговые периоды, стекшие до 1 января 2011 года)</t>
  </si>
  <si>
    <t>18210501012011000110</t>
  </si>
  <si>
    <t>Задолженность и перерасчеты по отмененным налогам, сборам и иным обязательствам</t>
  </si>
  <si>
    <t>18210900000000000000</t>
  </si>
  <si>
    <t>18210904000000000110</t>
  </si>
  <si>
    <t>Земельный налог (по обязательствам, возникшим до 1 января 2006 года)</t>
  </si>
  <si>
    <t>18210904050000000110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</si>
  <si>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</si>
  <si>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</si>
  <si>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Субвенции местным бюджетам на выполнение передаваемых полномочий субъектов Российской Федерации</t>
  </si>
  <si>
    <t>95120203024000000151</t>
  </si>
  <si>
    <t>Субвенции бюджетам поселений на выполнение передаваемых полномочий субъектов Российской Федерации</t>
  </si>
  <si>
    <t>95120203024100000151</t>
  </si>
  <si>
    <t>18210102040010000110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</si>
  <si>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</si>
  <si>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Единый сельскохозяйственный налог</t>
  </si>
  <si>
    <t>18210503000000000110</t>
  </si>
  <si>
    <t>Единый сельскохозяйственный налог (за налоговые периоды, истекшие до 1 января 2011 года)</t>
  </si>
  <si>
    <t>18210503020010000110</t>
  </si>
  <si>
    <t>952 0801 7956100 001 225</t>
  </si>
  <si>
    <t>Обеспечение пожарной безопасности</t>
  </si>
  <si>
    <t>952 0801 7956100 001 310</t>
  </si>
  <si>
    <t>953 0801 5222800 954 220</t>
  </si>
  <si>
    <t>953 0801 5222800 954 226</t>
  </si>
  <si>
    <t>951 0503 7956500 997 220</t>
  </si>
  <si>
    <t>951 0503 7956500 997 225</t>
  </si>
  <si>
    <t>951 1101 5129700 013 300</t>
  </si>
  <si>
    <t>951 1101 5129700 013 340</t>
  </si>
  <si>
    <t>953 0801 7956100 001 225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</si>
  <si>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</si>
  <si>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</si>
  <si>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</si>
  <si>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95111406000000000430</t>
  </si>
  <si>
    <t>Доходы от продажи земельных участков, государственная собственность на которые не разграничена</t>
  </si>
  <si>
    <t>95111406010000000430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</si>
  <si>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</si>
  <si>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95111406014100000430</t>
  </si>
  <si>
    <t xml:space="preserve">              Форма 0503117  </t>
  </si>
  <si>
    <t xml:space="preserve">                        Форма 0503117  </t>
  </si>
  <si>
    <t>951 0310 7956400 003 000</t>
  </si>
  <si>
    <t>951 0310 7956400 003 300</t>
  </si>
  <si>
    <t>951 0310 7956400 003 310</t>
  </si>
  <si>
    <t>951 0401 7956600 997 000</t>
  </si>
  <si>
    <t>952 0401 7956600 997 220</t>
  </si>
  <si>
    <t>953 0401 7956600 997 225</t>
  </si>
  <si>
    <t>951 0412 5210600 017 000</t>
  </si>
  <si>
    <t>951 0412 5210600 017 250</t>
  </si>
  <si>
    <t>951 0412 5210600 017 251</t>
  </si>
  <si>
    <t>951 0502 5210102 006 241</t>
  </si>
  <si>
    <t>951 0503 7956800  997 000</t>
  </si>
  <si>
    <t>951 0503 7956500 997 000</t>
  </si>
  <si>
    <t>951 0503 7956800 003 000</t>
  </si>
  <si>
    <t>951 0503 7956800 003 300</t>
  </si>
  <si>
    <t>951 0503 7956800 003 310</t>
  </si>
  <si>
    <t>951 0503 7956700  997 000</t>
  </si>
  <si>
    <t>951 0503 7956700 997 220</t>
  </si>
  <si>
    <t>951 0503 7956700 997 223</t>
  </si>
  <si>
    <t>951 0503 7956700 997 225</t>
  </si>
  <si>
    <t xml:space="preserve">                                                на  1 августа 20 11 г.</t>
  </si>
  <si>
    <t>05.08.2011г.</t>
  </si>
  <si>
    <t>951 0107 0200002 997 000</t>
  </si>
  <si>
    <t>951 0503 7956800 997 220</t>
  </si>
  <si>
    <t>951 0503 7956800 997 223</t>
  </si>
  <si>
    <t>951 0503 7956800 997 225</t>
  </si>
  <si>
    <t>953 0801 7956100 981 222</t>
  </si>
  <si>
    <t>"05"  августа  2011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</si>
</sst>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 wrapText="1"/>
    </xf>
    <xf numFmtId="49" fontId="21" fillId="0" borderId="24" xfId="0" applyNumberFormat="1" applyFont="1" applyBorder="1" applyAlignment="1">
      <alignment horizontal="center" wrapText="1"/>
    </xf>
    <xf numFmtId="49" fontId="21" fillId="0" borderId="25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49" fontId="21" fillId="0" borderId="27" xfId="0" applyNumberFormat="1" applyFont="1" applyBorder="1" applyAlignment="1">
      <alignment horizontal="center" wrapText="1"/>
    </xf>
    <xf numFmtId="49" fontId="21" fillId="0" borderId="28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 horizontal="center" wrapText="1"/>
    </xf>
    <xf numFmtId="49" fontId="21" fillId="0" borderId="26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 horizontal="left" wrapText="1"/>
    </xf>
    <xf numFmtId="49" fontId="21" fillId="0" borderId="32" xfId="0" applyNumberFormat="1" applyFont="1" applyBorder="1" applyAlignment="1">
      <alignment horizontal="left" wrapText="1"/>
    </xf>
    <xf numFmtId="49" fontId="21" fillId="0" borderId="32" xfId="0" applyNumberFormat="1" applyFont="1" applyBorder="1" applyAlignment="1">
      <alignment horizontal="center" wrapText="1"/>
    </xf>
    <xf numFmtId="2" fontId="21" fillId="0" borderId="31" xfId="0" applyNumberFormat="1" applyFont="1" applyBorder="1" applyAlignment="1">
      <alignment horizontal="center"/>
    </xf>
    <xf numFmtId="0" fontId="21" fillId="0" borderId="33" xfId="0" applyFont="1" applyBorder="1" applyAlignment="1">
      <alignment horizontal="left" wrapText="1"/>
    </xf>
    <xf numFmtId="49" fontId="21" fillId="0" borderId="34" xfId="0" applyNumberFormat="1" applyFont="1" applyBorder="1" applyAlignment="1">
      <alignment horizontal="center" wrapText="1"/>
    </xf>
    <xf numFmtId="2" fontId="21" fillId="0" borderId="35" xfId="0" applyNumberFormat="1" applyFont="1" applyBorder="1" applyAlignment="1">
      <alignment horizontal="center"/>
    </xf>
    <xf numFmtId="2" fontId="21" fillId="0" borderId="36" xfId="0" applyNumberFormat="1" applyFont="1" applyBorder="1" applyAlignment="1">
      <alignment horizontal="center"/>
    </xf>
    <xf numFmtId="0" fontId="23" fillId="0" borderId="37" xfId="0" applyFont="1" applyBorder="1" applyAlignment="1">
      <alignment horizontal="left" wrapText="1"/>
    </xf>
    <xf numFmtId="49" fontId="21" fillId="0" borderId="38" xfId="0" applyNumberFormat="1" applyFont="1" applyBorder="1" applyAlignment="1">
      <alignment horizontal="center" wrapText="1"/>
    </xf>
    <xf numFmtId="49" fontId="23" fillId="0" borderId="25" xfId="0" applyNumberFormat="1" applyFont="1" applyBorder="1" applyAlignment="1">
      <alignment horizontal="center" wrapText="1"/>
    </xf>
    <xf numFmtId="2" fontId="23" fillId="0" borderId="26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 horizontal="center" wrapText="1"/>
    </xf>
    <xf numFmtId="0" fontId="21" fillId="0" borderId="37" xfId="0" applyFont="1" applyBorder="1" applyAlignment="1">
      <alignment horizontal="left" wrapText="1"/>
    </xf>
    <xf numFmtId="49" fontId="24" fillId="0" borderId="22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24" fillId="0" borderId="37" xfId="0" applyFont="1" applyBorder="1" applyAlignment="1">
      <alignment horizontal="left" wrapText="1"/>
    </xf>
    <xf numFmtId="0" fontId="24" fillId="0" borderId="37" xfId="0" applyFont="1" applyFill="1" applyBorder="1" applyAlignment="1">
      <alignment wrapText="1"/>
    </xf>
    <xf numFmtId="49" fontId="26" fillId="0" borderId="37" xfId="0" applyNumberFormat="1" applyFont="1" applyFill="1" applyBorder="1" applyAlignment="1">
      <alignment horizontal="center" shrinkToFit="1"/>
    </xf>
    <xf numFmtId="2" fontId="21" fillId="0" borderId="22" xfId="0" applyNumberFormat="1" applyFont="1" applyBorder="1" applyAlignment="1">
      <alignment horizontal="center"/>
    </xf>
    <xf numFmtId="0" fontId="25" fillId="0" borderId="37" xfId="0" applyFont="1" applyFill="1" applyBorder="1" applyAlignment="1">
      <alignment wrapText="1"/>
    </xf>
    <xf numFmtId="49" fontId="27" fillId="0" borderId="37" xfId="0" applyNumberFormat="1" applyFont="1" applyFill="1" applyBorder="1" applyAlignment="1">
      <alignment horizontal="center" shrinkToFit="1"/>
    </xf>
    <xf numFmtId="49" fontId="21" fillId="0" borderId="37" xfId="0" applyNumberFormat="1" applyFont="1" applyBorder="1" applyAlignment="1">
      <alignment horizontal="center" wrapText="1"/>
    </xf>
    <xf numFmtId="2" fontId="21" fillId="0" borderId="37" xfId="0" applyNumberFormat="1" applyFont="1" applyBorder="1" applyAlignment="1">
      <alignment horizontal="center"/>
    </xf>
    <xf numFmtId="0" fontId="23" fillId="15" borderId="37" xfId="0" applyFont="1" applyFill="1" applyBorder="1" applyAlignment="1">
      <alignment horizontal="left" wrapText="1"/>
    </xf>
    <xf numFmtId="49" fontId="21" fillId="15" borderId="38" xfId="0" applyNumberFormat="1" applyFont="1" applyFill="1" applyBorder="1" applyAlignment="1">
      <alignment horizontal="center" wrapText="1"/>
    </xf>
    <xf numFmtId="49" fontId="23" fillId="15" borderId="25" xfId="0" applyNumberFormat="1" applyFont="1" applyFill="1" applyBorder="1" applyAlignment="1">
      <alignment horizontal="center" wrapText="1"/>
    </xf>
    <xf numFmtId="2" fontId="23" fillId="15" borderId="26" xfId="0" applyNumberFormat="1" applyFont="1" applyFill="1" applyBorder="1" applyAlignment="1">
      <alignment horizontal="center"/>
    </xf>
    <xf numFmtId="2" fontId="21" fillId="0" borderId="29" xfId="0" applyNumberFormat="1" applyFont="1" applyBorder="1" applyAlignment="1">
      <alignment horizontal="center"/>
    </xf>
    <xf numFmtId="49" fontId="21" fillId="15" borderId="41" xfId="0" applyNumberFormat="1" applyFont="1" applyFill="1" applyBorder="1" applyAlignment="1">
      <alignment horizontal="center" wrapText="1"/>
    </xf>
    <xf numFmtId="49" fontId="23" fillId="15" borderId="37" xfId="0" applyNumberFormat="1" applyFont="1" applyFill="1" applyBorder="1" applyAlignment="1">
      <alignment horizontal="center"/>
    </xf>
    <xf numFmtId="49" fontId="21" fillId="0" borderId="41" xfId="0" applyNumberFormat="1" applyFont="1" applyBorder="1" applyAlignment="1">
      <alignment horizontal="center" wrapText="1"/>
    </xf>
    <xf numFmtId="49" fontId="21" fillId="0" borderId="37" xfId="0" applyNumberFormat="1" applyFont="1" applyBorder="1" applyAlignment="1">
      <alignment horizontal="center"/>
    </xf>
    <xf numFmtId="0" fontId="23" fillId="15" borderId="37" xfId="0" applyFont="1" applyFill="1" applyBorder="1" applyAlignment="1">
      <alignment wrapText="1"/>
    </xf>
    <xf numFmtId="0" fontId="21" fillId="15" borderId="41" xfId="0" applyFont="1" applyFill="1" applyBorder="1" applyAlignment="1">
      <alignment horizontal="center" wrapText="1"/>
    </xf>
    <xf numFmtId="49" fontId="23" fillId="15" borderId="37" xfId="0" applyNumberFormat="1" applyFont="1" applyFill="1" applyBorder="1" applyAlignment="1">
      <alignment/>
    </xf>
    <xf numFmtId="4" fontId="23" fillId="15" borderId="37" xfId="0" applyNumberFormat="1" applyFont="1" applyFill="1" applyBorder="1" applyAlignment="1">
      <alignment vertical="center"/>
    </xf>
    <xf numFmtId="2" fontId="23" fillId="15" borderId="31" xfId="0" applyNumberFormat="1" applyFont="1" applyFill="1" applyBorder="1" applyAlignment="1">
      <alignment/>
    </xf>
    <xf numFmtId="0" fontId="21" fillId="0" borderId="41" xfId="0" applyFont="1" applyBorder="1" applyAlignment="1">
      <alignment horizontal="center" wrapText="1"/>
    </xf>
    <xf numFmtId="4" fontId="21" fillId="0" borderId="37" xfId="0" applyNumberFormat="1" applyFont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center" vertical="center"/>
    </xf>
    <xf numFmtId="0" fontId="23" fillId="18" borderId="37" xfId="0" applyFont="1" applyFill="1" applyBorder="1" applyAlignment="1">
      <alignment horizontal="left" wrapText="1"/>
    </xf>
    <xf numFmtId="49" fontId="23" fillId="18" borderId="26" xfId="0" applyNumberFormat="1" applyFont="1" applyFill="1" applyBorder="1" applyAlignment="1">
      <alignment horizontal="center"/>
    </xf>
    <xf numFmtId="2" fontId="23" fillId="18" borderId="26" xfId="0" applyNumberFormat="1" applyFont="1" applyFill="1" applyBorder="1" applyAlignment="1">
      <alignment horizontal="center"/>
    </xf>
    <xf numFmtId="2" fontId="23" fillId="18" borderId="31" xfId="0" applyNumberFormat="1" applyFont="1" applyFill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2" fontId="21" fillId="0" borderId="42" xfId="0" applyNumberFormat="1" applyFont="1" applyBorder="1" applyAlignment="1">
      <alignment horizontal="center"/>
    </xf>
    <xf numFmtId="2" fontId="21" fillId="0" borderId="43" xfId="0" applyNumberFormat="1" applyFont="1" applyBorder="1" applyAlignment="1">
      <alignment horizontal="center"/>
    </xf>
    <xf numFmtId="2" fontId="21" fillId="0" borderId="44" xfId="0" applyNumberFormat="1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2" fontId="23" fillId="0" borderId="37" xfId="0" applyNumberFormat="1" applyFont="1" applyBorder="1" applyAlignment="1">
      <alignment horizontal="center"/>
    </xf>
    <xf numFmtId="49" fontId="23" fillId="0" borderId="45" xfId="0" applyNumberFormat="1" applyFont="1" applyBorder="1" applyAlignment="1">
      <alignment horizontal="center"/>
    </xf>
    <xf numFmtId="2" fontId="23" fillId="0" borderId="45" xfId="0" applyNumberFormat="1" applyFont="1" applyBorder="1" applyAlignment="1">
      <alignment horizontal="center"/>
    </xf>
    <xf numFmtId="2" fontId="21" fillId="0" borderId="4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3" fillId="15" borderId="26" xfId="0" applyNumberFormat="1" applyFont="1" applyFill="1" applyBorder="1" applyAlignment="1">
      <alignment horizontal="center"/>
    </xf>
    <xf numFmtId="2" fontId="23" fillId="15" borderId="31" xfId="0" applyNumberFormat="1" applyFont="1" applyFill="1" applyBorder="1" applyAlignment="1">
      <alignment horizontal="center"/>
    </xf>
    <xf numFmtId="49" fontId="21" fillId="15" borderId="26" xfId="0" applyNumberFormat="1" applyFont="1" applyFill="1" applyBorder="1" applyAlignment="1">
      <alignment horizontal="center"/>
    </xf>
    <xf numFmtId="2" fontId="21" fillId="15" borderId="26" xfId="0" applyNumberFormat="1" applyFont="1" applyFill="1" applyBorder="1" applyAlignment="1">
      <alignment horizontal="center"/>
    </xf>
    <xf numFmtId="2" fontId="21" fillId="15" borderId="31" xfId="0" applyNumberFormat="1" applyFont="1" applyFill="1" applyBorder="1" applyAlignment="1">
      <alignment horizontal="center"/>
    </xf>
    <xf numFmtId="2" fontId="21" fillId="15" borderId="22" xfId="0" applyNumberFormat="1" applyFont="1" applyFill="1" applyBorder="1" applyAlignment="1">
      <alignment horizontal="center"/>
    </xf>
    <xf numFmtId="0" fontId="21" fillId="15" borderId="37" xfId="0" applyFont="1" applyFill="1" applyBorder="1" applyAlignment="1">
      <alignment horizontal="left" wrapText="1"/>
    </xf>
    <xf numFmtId="2" fontId="21" fillId="15" borderId="28" xfId="0" applyNumberFormat="1" applyFont="1" applyFill="1" applyBorder="1" applyAlignment="1">
      <alignment horizontal="center"/>
    </xf>
    <xf numFmtId="2" fontId="21" fillId="15" borderId="20" xfId="0" applyNumberFormat="1" applyFont="1" applyFill="1" applyBorder="1" applyAlignment="1">
      <alignment horizontal="center"/>
    </xf>
    <xf numFmtId="2" fontId="23" fillId="15" borderId="28" xfId="0" applyNumberFormat="1" applyFont="1" applyFill="1" applyBorder="1" applyAlignment="1">
      <alignment horizontal="center"/>
    </xf>
    <xf numFmtId="2" fontId="23" fillId="15" borderId="37" xfId="0" applyNumberFormat="1" applyFont="1" applyFill="1" applyBorder="1" applyAlignment="1">
      <alignment horizontal="center"/>
    </xf>
    <xf numFmtId="49" fontId="21" fillId="15" borderId="37" xfId="0" applyNumberFormat="1" applyFont="1" applyFill="1" applyBorder="1" applyAlignment="1">
      <alignment horizontal="center"/>
    </xf>
    <xf numFmtId="2" fontId="21" fillId="15" borderId="13" xfId="0" applyNumberFormat="1" applyFont="1" applyFill="1" applyBorder="1" applyAlignment="1">
      <alignment horizontal="center"/>
    </xf>
    <xf numFmtId="2" fontId="21" fillId="15" borderId="29" xfId="0" applyNumberFormat="1" applyFont="1" applyFill="1" applyBorder="1" applyAlignment="1">
      <alignment horizontal="center"/>
    </xf>
    <xf numFmtId="49" fontId="21" fillId="15" borderId="13" xfId="0" applyNumberFormat="1" applyFont="1" applyFill="1" applyBorder="1" applyAlignment="1">
      <alignment horizontal="center"/>
    </xf>
    <xf numFmtId="2" fontId="21" fillId="15" borderId="37" xfId="0" applyNumberFormat="1" applyFont="1" applyFill="1" applyBorder="1" applyAlignment="1">
      <alignment horizontal="center"/>
    </xf>
    <xf numFmtId="49" fontId="21" fillId="15" borderId="37" xfId="0" applyNumberFormat="1" applyFont="1" applyFill="1" applyBorder="1" applyAlignment="1">
      <alignment horizontal="center"/>
    </xf>
    <xf numFmtId="0" fontId="28" fillId="15" borderId="37" xfId="0" applyFont="1" applyFill="1" applyBorder="1" applyAlignment="1">
      <alignment horizontal="left" wrapText="1"/>
    </xf>
    <xf numFmtId="0" fontId="29" fillId="15" borderId="37" xfId="0" applyFont="1" applyFill="1" applyBorder="1" applyAlignment="1">
      <alignment horizontal="left" wrapText="1"/>
    </xf>
    <xf numFmtId="0" fontId="21" fillId="15" borderId="0" xfId="0" applyFont="1" applyFill="1" applyBorder="1" applyAlignment="1">
      <alignment horizontal="left" wrapText="1"/>
    </xf>
    <xf numFmtId="0" fontId="21" fillId="15" borderId="0" xfId="0" applyFont="1" applyFill="1" applyBorder="1" applyAlignment="1">
      <alignment horizontal="center" wrapText="1"/>
    </xf>
    <xf numFmtId="49" fontId="21" fillId="15" borderId="0" xfId="0" applyNumberFormat="1" applyFont="1" applyFill="1" applyBorder="1" applyAlignment="1">
      <alignment horizontal="center"/>
    </xf>
    <xf numFmtId="2" fontId="21" fillId="15" borderId="0" xfId="0" applyNumberFormat="1" applyFont="1" applyFill="1" applyBorder="1" applyAlignment="1">
      <alignment horizontal="center"/>
    </xf>
    <xf numFmtId="0" fontId="21" fillId="15" borderId="46" xfId="0" applyFont="1" applyFill="1" applyBorder="1" applyAlignment="1">
      <alignment horizontal="center" wrapText="1"/>
    </xf>
    <xf numFmtId="49" fontId="23" fillId="15" borderId="47" xfId="0" applyNumberFormat="1" applyFont="1" applyFill="1" applyBorder="1" applyAlignment="1">
      <alignment horizontal="center"/>
    </xf>
    <xf numFmtId="2" fontId="23" fillId="15" borderId="47" xfId="0" applyNumberFormat="1" applyFont="1" applyFill="1" applyBorder="1" applyAlignment="1">
      <alignment horizontal="center"/>
    </xf>
    <xf numFmtId="49" fontId="30" fillId="15" borderId="26" xfId="0" applyNumberFormat="1" applyFont="1" applyFill="1" applyBorder="1" applyAlignment="1">
      <alignment horizontal="center"/>
    </xf>
    <xf numFmtId="2" fontId="30" fillId="15" borderId="26" xfId="0" applyNumberFormat="1" applyFont="1" applyFill="1" applyBorder="1" applyAlignment="1">
      <alignment horizontal="center"/>
    </xf>
    <xf numFmtId="49" fontId="23" fillId="0" borderId="4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2" fontId="21" fillId="0" borderId="48" xfId="0" applyNumberFormat="1" applyFont="1" applyBorder="1" applyAlignment="1">
      <alignment horizontal="center"/>
    </xf>
    <xf numFmtId="2" fontId="21" fillId="0" borderId="49" xfId="0" applyNumberFormat="1" applyFont="1" applyBorder="1" applyAlignment="1">
      <alignment horizontal="center"/>
    </xf>
    <xf numFmtId="0" fontId="21" fillId="0" borderId="48" xfId="0" applyFont="1" applyBorder="1" applyAlignment="1">
      <alignment horizontal="left" wrapText="1"/>
    </xf>
    <xf numFmtId="0" fontId="21" fillId="0" borderId="4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showGridLines="0" tabSelected="1" zoomScalePageLayoutView="0" workbookViewId="0" topLeftCell="A118">
      <selection activeCell="E126" sqref="E126"/>
    </sheetView>
  </sheetViews>
  <sheetFormatPr defaultColWidth="9.00390625" defaultRowHeight="12.75"/>
  <cols>
    <col min="1" max="1" width="23.625" style="0" customWidth="1"/>
    <col min="2" max="2" width="5.25390625" style="0" customWidth="1"/>
    <col min="3" max="3" width="21.00390625" style="0" customWidth="1"/>
    <col min="4" max="4" width="12.75390625" style="45" customWidth="1"/>
    <col min="5" max="5" width="13.875" style="45" customWidth="1"/>
    <col min="6" max="6" width="12.625" style="45" customWidth="1"/>
  </cols>
  <sheetData>
    <row r="1" spans="2:6" ht="14.25" customHeight="1">
      <c r="B1" s="29" t="s">
        <v>33</v>
      </c>
      <c r="C1" s="11"/>
      <c r="E1" s="46" t="s">
        <v>308</v>
      </c>
      <c r="F1" s="46"/>
    </row>
    <row r="2" spans="1:6" ht="9" customHeight="1">
      <c r="A2" s="28"/>
      <c r="B2" s="28"/>
      <c r="C2" s="14"/>
      <c r="D2" s="47"/>
      <c r="E2" s="47"/>
      <c r="F2" s="47"/>
    </row>
    <row r="3" spans="1:6" ht="12.75">
      <c r="A3" s="8"/>
      <c r="B3" s="8" t="s">
        <v>11</v>
      </c>
      <c r="C3" s="8" t="s">
        <v>8</v>
      </c>
      <c r="D3" s="48" t="s">
        <v>43</v>
      </c>
      <c r="E3" s="49"/>
      <c r="F3" s="50" t="s">
        <v>3</v>
      </c>
    </row>
    <row r="4" spans="1:6" ht="12.75">
      <c r="A4" s="8" t="s">
        <v>6</v>
      </c>
      <c r="B4" s="8" t="s">
        <v>12</v>
      </c>
      <c r="C4" s="25" t="s">
        <v>49</v>
      </c>
      <c r="D4" s="48" t="s">
        <v>42</v>
      </c>
      <c r="E4" s="51" t="s">
        <v>32</v>
      </c>
      <c r="F4" s="52" t="s">
        <v>4</v>
      </c>
    </row>
    <row r="5" spans="1:6" ht="11.25" customHeight="1">
      <c r="A5" s="8"/>
      <c r="B5" s="8" t="s">
        <v>13</v>
      </c>
      <c r="C5" s="8" t="s">
        <v>47</v>
      </c>
      <c r="D5" s="48" t="s">
        <v>4</v>
      </c>
      <c r="E5" s="48"/>
      <c r="F5" s="52"/>
    </row>
    <row r="6" spans="1:6" ht="13.5" thickBot="1">
      <c r="A6" s="4">
        <v>1</v>
      </c>
      <c r="B6" s="9">
        <v>2</v>
      </c>
      <c r="C6" s="9">
        <v>3</v>
      </c>
      <c r="D6" s="53" t="s">
        <v>2</v>
      </c>
      <c r="E6" s="53" t="s">
        <v>34</v>
      </c>
      <c r="F6" s="54" t="s">
        <v>35</v>
      </c>
    </row>
    <row r="7" spans="1:6" ht="15" customHeight="1">
      <c r="A7" s="99" t="s">
        <v>10</v>
      </c>
      <c r="B7" s="100" t="s">
        <v>15</v>
      </c>
      <c r="C7" s="101" t="s">
        <v>25</v>
      </c>
      <c r="D7" s="102">
        <f>D10+D15+D34+D36+D39+D42+D45+D49+D58+D61+D64+D67+D74+D78+D81+D84+D89+D92+D106+D121+D55+D70</f>
        <v>7862126.39</v>
      </c>
      <c r="E7" s="102">
        <f>E10+E15+E34+E36+E39+E42+E45+E49+E58+E61+E64+E67+E74+E78+E81+E84+E89+E92+E106+E121+E55+E70</f>
        <v>2835392.7200000007</v>
      </c>
      <c r="F7" s="102">
        <f>D7-E7</f>
        <v>5026733.669999999</v>
      </c>
    </row>
    <row r="8" spans="1:6" ht="15" customHeight="1">
      <c r="A8" s="88" t="s">
        <v>7</v>
      </c>
      <c r="B8" s="84"/>
      <c r="C8" s="64"/>
      <c r="D8" s="85"/>
      <c r="E8" s="86"/>
      <c r="F8" s="103"/>
    </row>
    <row r="9" spans="1:6" ht="2.25" customHeight="1">
      <c r="A9" s="88"/>
      <c r="B9" s="87"/>
      <c r="C9" s="69"/>
      <c r="D9" s="61"/>
      <c r="E9" s="94"/>
      <c r="F9" s="75"/>
    </row>
    <row r="10" spans="1:6" ht="44.25" customHeight="1">
      <c r="A10" s="99" t="s">
        <v>192</v>
      </c>
      <c r="B10" s="104" t="s">
        <v>15</v>
      </c>
      <c r="C10" s="105" t="s">
        <v>159</v>
      </c>
      <c r="D10" s="102">
        <f>D11</f>
        <v>684100</v>
      </c>
      <c r="E10" s="102">
        <f>E11</f>
        <v>397236.86000000004</v>
      </c>
      <c r="F10" s="102">
        <f>F11</f>
        <v>286863.13999999996</v>
      </c>
    </row>
    <row r="11" spans="1:6" ht="26.25" customHeight="1">
      <c r="A11" s="88" t="s">
        <v>59</v>
      </c>
      <c r="B11" s="106" t="s">
        <v>15</v>
      </c>
      <c r="C11" s="107" t="s">
        <v>160</v>
      </c>
      <c r="D11" s="61">
        <f>D12+D13+D14</f>
        <v>684100</v>
      </c>
      <c r="E11" s="61">
        <f>E12+E13+E14</f>
        <v>397236.86000000004</v>
      </c>
      <c r="F11" s="75">
        <f>D11-E11</f>
        <v>286863.13999999996</v>
      </c>
    </row>
    <row r="12" spans="1:6" ht="19.5" customHeight="1">
      <c r="A12" s="88" t="s">
        <v>78</v>
      </c>
      <c r="B12" s="106" t="s">
        <v>15</v>
      </c>
      <c r="C12" s="107" t="s">
        <v>162</v>
      </c>
      <c r="D12" s="61">
        <v>489300</v>
      </c>
      <c r="E12" s="94">
        <v>293127.9</v>
      </c>
      <c r="F12" s="75">
        <f>D12-E12</f>
        <v>196172.09999999998</v>
      </c>
    </row>
    <row r="13" spans="1:6" ht="15" customHeight="1">
      <c r="A13" s="88" t="s">
        <v>60</v>
      </c>
      <c r="B13" s="106" t="s">
        <v>15</v>
      </c>
      <c r="C13" s="107" t="s">
        <v>163</v>
      </c>
      <c r="D13" s="61">
        <v>21200</v>
      </c>
      <c r="E13" s="94">
        <v>4200</v>
      </c>
      <c r="F13" s="75">
        <f>D13-E13</f>
        <v>17000</v>
      </c>
    </row>
    <row r="14" spans="1:6" ht="24.75" customHeight="1">
      <c r="A14" s="88" t="s">
        <v>161</v>
      </c>
      <c r="B14" s="106" t="s">
        <v>15</v>
      </c>
      <c r="C14" s="107" t="s">
        <v>164</v>
      </c>
      <c r="D14" s="61">
        <v>173600</v>
      </c>
      <c r="E14" s="94">
        <v>99908.96</v>
      </c>
      <c r="F14" s="75">
        <f>D14-E14</f>
        <v>73691.04</v>
      </c>
    </row>
    <row r="15" spans="1:6" ht="84.75" customHeight="1">
      <c r="A15" s="108" t="s">
        <v>193</v>
      </c>
      <c r="B15" s="109">
        <v>200</v>
      </c>
      <c r="C15" s="110" t="s">
        <v>165</v>
      </c>
      <c r="D15" s="111">
        <f>D16+D20+D26+D27</f>
        <v>2521700</v>
      </c>
      <c r="E15" s="111">
        <f>E16+E20+E26+E27</f>
        <v>1282031.2100000002</v>
      </c>
      <c r="F15" s="112">
        <f aca="true" t="shared" si="0" ref="F15:F20">D15-E15</f>
        <v>1239668.7899999998</v>
      </c>
    </row>
    <row r="16" spans="1:6" ht="23.25" customHeight="1">
      <c r="A16" s="88" t="s">
        <v>59</v>
      </c>
      <c r="B16" s="113">
        <v>200</v>
      </c>
      <c r="C16" s="107" t="s">
        <v>166</v>
      </c>
      <c r="D16" s="114">
        <f>D17+D18+D19</f>
        <v>2114100</v>
      </c>
      <c r="E16" s="114">
        <f>E17+E18+E19</f>
        <v>1074073.11</v>
      </c>
      <c r="F16" s="75">
        <f t="shared" si="0"/>
        <v>1040026.8899999999</v>
      </c>
    </row>
    <row r="17" spans="1:6" ht="23.25" customHeight="1">
      <c r="A17" s="88" t="s">
        <v>78</v>
      </c>
      <c r="B17" s="113">
        <v>200</v>
      </c>
      <c r="C17" s="107" t="s">
        <v>167</v>
      </c>
      <c r="D17" s="114">
        <v>1495500</v>
      </c>
      <c r="E17" s="94">
        <v>777599.78</v>
      </c>
      <c r="F17" s="75">
        <f t="shared" si="0"/>
        <v>717900.22</v>
      </c>
    </row>
    <row r="18" spans="1:6" ht="15" customHeight="1">
      <c r="A18" s="88" t="s">
        <v>60</v>
      </c>
      <c r="B18" s="113">
        <v>200</v>
      </c>
      <c r="C18" s="107" t="s">
        <v>168</v>
      </c>
      <c r="D18" s="114">
        <v>83200</v>
      </c>
      <c r="E18" s="94">
        <v>28972</v>
      </c>
      <c r="F18" s="75">
        <f t="shared" si="0"/>
        <v>54228</v>
      </c>
    </row>
    <row r="19" spans="1:6" ht="25.5" customHeight="1">
      <c r="A19" s="88" t="s">
        <v>161</v>
      </c>
      <c r="B19" s="113">
        <v>200</v>
      </c>
      <c r="C19" s="107" t="s">
        <v>169</v>
      </c>
      <c r="D19" s="114">
        <v>535400</v>
      </c>
      <c r="E19" s="94">
        <v>267501.33</v>
      </c>
      <c r="F19" s="75">
        <f t="shared" si="0"/>
        <v>267898.67</v>
      </c>
    </row>
    <row r="20" spans="1:6" ht="15" customHeight="1">
      <c r="A20" s="88" t="s">
        <v>170</v>
      </c>
      <c r="B20" s="113">
        <v>200</v>
      </c>
      <c r="C20" s="107" t="s">
        <v>171</v>
      </c>
      <c r="D20" s="114">
        <f>D21+D22+D23+D24+D25</f>
        <v>321800</v>
      </c>
      <c r="E20" s="114">
        <f>E21+E22+E23+E24+E25</f>
        <v>165460.77000000002</v>
      </c>
      <c r="F20" s="75">
        <f t="shared" si="0"/>
        <v>156339.22999999998</v>
      </c>
    </row>
    <row r="21" spans="1:6" ht="15" customHeight="1">
      <c r="A21" s="88" t="s">
        <v>62</v>
      </c>
      <c r="B21" s="113">
        <v>200</v>
      </c>
      <c r="C21" s="107" t="s">
        <v>172</v>
      </c>
      <c r="D21" s="115">
        <v>63000</v>
      </c>
      <c r="E21" s="94">
        <v>31100.66</v>
      </c>
      <c r="F21" s="75">
        <f aca="true" t="shared" si="1" ref="F21:F29">D21-E21</f>
        <v>31899.34</v>
      </c>
    </row>
    <row r="22" spans="1:6" ht="15" customHeight="1">
      <c r="A22" s="88" t="s">
        <v>63</v>
      </c>
      <c r="B22" s="113">
        <v>200</v>
      </c>
      <c r="C22" s="107" t="s">
        <v>173</v>
      </c>
      <c r="D22" s="115">
        <v>3500</v>
      </c>
      <c r="E22" s="94">
        <v>0</v>
      </c>
      <c r="F22" s="75">
        <f t="shared" si="1"/>
        <v>3500</v>
      </c>
    </row>
    <row r="23" spans="1:6" ht="15" customHeight="1">
      <c r="A23" s="88" t="s">
        <v>64</v>
      </c>
      <c r="B23" s="113">
        <v>200</v>
      </c>
      <c r="C23" s="107" t="s">
        <v>174</v>
      </c>
      <c r="D23" s="115">
        <v>65500</v>
      </c>
      <c r="E23" s="94">
        <v>38940.42</v>
      </c>
      <c r="F23" s="75">
        <f t="shared" si="1"/>
        <v>26559.58</v>
      </c>
    </row>
    <row r="24" spans="1:6" ht="24" customHeight="1">
      <c r="A24" s="88" t="s">
        <v>175</v>
      </c>
      <c r="B24" s="113">
        <v>200</v>
      </c>
      <c r="C24" s="107" t="s">
        <v>176</v>
      </c>
      <c r="D24" s="61">
        <v>17300</v>
      </c>
      <c r="E24" s="94">
        <v>16199.99</v>
      </c>
      <c r="F24" s="75">
        <f t="shared" si="1"/>
        <v>1100.0100000000002</v>
      </c>
    </row>
    <row r="25" spans="1:6" ht="15" customHeight="1">
      <c r="A25" s="88" t="s">
        <v>177</v>
      </c>
      <c r="B25" s="113">
        <v>200</v>
      </c>
      <c r="C25" s="107" t="s">
        <v>178</v>
      </c>
      <c r="D25" s="61">
        <v>172500</v>
      </c>
      <c r="E25" s="94">
        <v>79219.7</v>
      </c>
      <c r="F25" s="75">
        <f t="shared" si="1"/>
        <v>93280.3</v>
      </c>
    </row>
    <row r="26" spans="1:6" ht="15" customHeight="1">
      <c r="A26" s="88" t="s">
        <v>61</v>
      </c>
      <c r="B26" s="113">
        <v>200</v>
      </c>
      <c r="C26" s="107" t="s">
        <v>179</v>
      </c>
      <c r="D26" s="61">
        <v>4500</v>
      </c>
      <c r="E26" s="94">
        <v>2916.33</v>
      </c>
      <c r="F26" s="75">
        <f t="shared" si="1"/>
        <v>1583.67</v>
      </c>
    </row>
    <row r="27" spans="1:6" ht="20.25" customHeight="1">
      <c r="A27" s="88" t="s">
        <v>194</v>
      </c>
      <c r="B27" s="113">
        <v>200</v>
      </c>
      <c r="C27" s="107" t="s">
        <v>180</v>
      </c>
      <c r="D27" s="61">
        <f>D28+D29</f>
        <v>81300</v>
      </c>
      <c r="E27" s="61">
        <f>E28+E29</f>
        <v>39581</v>
      </c>
      <c r="F27" s="75">
        <f t="shared" si="1"/>
        <v>41719</v>
      </c>
    </row>
    <row r="28" spans="1:6" ht="21.75" customHeight="1">
      <c r="A28" s="88" t="s">
        <v>181</v>
      </c>
      <c r="B28" s="113">
        <v>200</v>
      </c>
      <c r="C28" s="107" t="s">
        <v>182</v>
      </c>
      <c r="D28" s="61">
        <v>0</v>
      </c>
      <c r="E28" s="94">
        <v>0</v>
      </c>
      <c r="F28" s="75">
        <f t="shared" si="1"/>
        <v>0</v>
      </c>
    </row>
    <row r="29" spans="1:6" ht="21.75" customHeight="1">
      <c r="A29" s="88" t="s">
        <v>183</v>
      </c>
      <c r="B29" s="113">
        <v>200</v>
      </c>
      <c r="C29" s="107" t="s">
        <v>184</v>
      </c>
      <c r="D29" s="61">
        <v>81300</v>
      </c>
      <c r="E29" s="94">
        <v>39581</v>
      </c>
      <c r="F29" s="75">
        <f t="shared" si="1"/>
        <v>41719</v>
      </c>
    </row>
    <row r="30" spans="1:6" ht="22.5" customHeight="1" hidden="1">
      <c r="A30" s="116" t="s">
        <v>65</v>
      </c>
      <c r="B30" s="113">
        <v>200</v>
      </c>
      <c r="C30" s="117" t="s">
        <v>68</v>
      </c>
      <c r="D30" s="118">
        <f>D31</f>
        <v>0</v>
      </c>
      <c r="E30" s="118">
        <f>E31</f>
        <v>0</v>
      </c>
      <c r="F30" s="119">
        <f aca="true" t="shared" si="2" ref="F30:F50">D30-E30</f>
        <v>0</v>
      </c>
    </row>
    <row r="31" spans="1:6" ht="24" customHeight="1" hidden="1">
      <c r="A31" s="88" t="s">
        <v>66</v>
      </c>
      <c r="B31" s="113">
        <v>200</v>
      </c>
      <c r="C31" s="69" t="s">
        <v>69</v>
      </c>
      <c r="D31" s="61">
        <v>0</v>
      </c>
      <c r="E31" s="94">
        <v>0</v>
      </c>
      <c r="F31" s="75">
        <f t="shared" si="2"/>
        <v>0</v>
      </c>
    </row>
    <row r="32" spans="1:6" ht="23.25" customHeight="1" hidden="1">
      <c r="A32" s="116" t="s">
        <v>67</v>
      </c>
      <c r="B32" s="113">
        <v>200</v>
      </c>
      <c r="C32" s="117" t="s">
        <v>70</v>
      </c>
      <c r="D32" s="118">
        <f>D33</f>
        <v>0</v>
      </c>
      <c r="E32" s="118">
        <f>E33</f>
        <v>0</v>
      </c>
      <c r="F32" s="119">
        <f t="shared" si="2"/>
        <v>0</v>
      </c>
    </row>
    <row r="33" spans="1:6" ht="24" customHeight="1" hidden="1">
      <c r="A33" s="88" t="s">
        <v>66</v>
      </c>
      <c r="B33" s="113">
        <v>200</v>
      </c>
      <c r="C33" s="120" t="s">
        <v>71</v>
      </c>
      <c r="D33" s="121">
        <v>0</v>
      </c>
      <c r="E33" s="122">
        <v>0</v>
      </c>
      <c r="F33" s="123">
        <f t="shared" si="2"/>
        <v>0</v>
      </c>
    </row>
    <row r="34" spans="1:6" ht="24" customHeight="1">
      <c r="A34" s="80" t="s">
        <v>194</v>
      </c>
      <c r="B34" s="113">
        <v>200</v>
      </c>
      <c r="C34" s="124" t="s">
        <v>195</v>
      </c>
      <c r="D34" s="125">
        <f>D35</f>
        <v>200</v>
      </c>
      <c r="E34" s="125">
        <f>E35</f>
        <v>200</v>
      </c>
      <c r="F34" s="125">
        <f>F35</f>
        <v>0</v>
      </c>
    </row>
    <row r="35" spans="1:6" ht="24" customHeight="1">
      <c r="A35" s="88" t="s">
        <v>183</v>
      </c>
      <c r="B35" s="113">
        <v>200</v>
      </c>
      <c r="C35" s="107" t="s">
        <v>196</v>
      </c>
      <c r="D35" s="98">
        <v>200</v>
      </c>
      <c r="E35" s="98">
        <v>200</v>
      </c>
      <c r="F35" s="98">
        <f>D35-E35</f>
        <v>0</v>
      </c>
    </row>
    <row r="36" spans="1:6" ht="24" customHeight="1">
      <c r="A36" s="80" t="s">
        <v>185</v>
      </c>
      <c r="B36" s="113">
        <v>200</v>
      </c>
      <c r="C36" s="126" t="s">
        <v>331</v>
      </c>
      <c r="D36" s="127">
        <f aca="true" t="shared" si="3" ref="D36:F37">D37</f>
        <v>84200</v>
      </c>
      <c r="E36" s="127">
        <f t="shared" si="3"/>
        <v>0</v>
      </c>
      <c r="F36" s="127">
        <f t="shared" si="3"/>
        <v>84200</v>
      </c>
    </row>
    <row r="37" spans="1:6" ht="24" customHeight="1">
      <c r="A37" s="88" t="s">
        <v>186</v>
      </c>
      <c r="B37" s="113">
        <v>200</v>
      </c>
      <c r="C37" s="69" t="s">
        <v>187</v>
      </c>
      <c r="D37" s="61">
        <f t="shared" si="3"/>
        <v>84200</v>
      </c>
      <c r="E37" s="61">
        <f t="shared" si="3"/>
        <v>0</v>
      </c>
      <c r="F37" s="61">
        <f t="shared" si="3"/>
        <v>84200</v>
      </c>
    </row>
    <row r="38" spans="1:6" ht="24" customHeight="1">
      <c r="A38" s="88" t="s">
        <v>81</v>
      </c>
      <c r="B38" s="113">
        <v>200</v>
      </c>
      <c r="C38" s="69" t="s">
        <v>188</v>
      </c>
      <c r="D38" s="61">
        <v>84200</v>
      </c>
      <c r="E38" s="128">
        <v>0</v>
      </c>
      <c r="F38" s="75">
        <f>D38-E38</f>
        <v>84200</v>
      </c>
    </row>
    <row r="39" spans="1:6" ht="24" customHeight="1">
      <c r="A39" s="80" t="s">
        <v>185</v>
      </c>
      <c r="B39" s="113">
        <v>200</v>
      </c>
      <c r="C39" s="129" t="s">
        <v>189</v>
      </c>
      <c r="D39" s="83">
        <f aca="true" t="shared" si="4" ref="D39:F40">D40</f>
        <v>56400</v>
      </c>
      <c r="E39" s="83">
        <f t="shared" si="4"/>
        <v>0</v>
      </c>
      <c r="F39" s="83">
        <f t="shared" si="4"/>
        <v>56400</v>
      </c>
    </row>
    <row r="40" spans="1:6" ht="24" customHeight="1">
      <c r="A40" s="88" t="s">
        <v>186</v>
      </c>
      <c r="B40" s="113">
        <v>200</v>
      </c>
      <c r="C40" s="69" t="s">
        <v>190</v>
      </c>
      <c r="D40" s="61">
        <f t="shared" si="4"/>
        <v>56400</v>
      </c>
      <c r="E40" s="61">
        <f t="shared" si="4"/>
        <v>0</v>
      </c>
      <c r="F40" s="61">
        <f t="shared" si="4"/>
        <v>56400</v>
      </c>
    </row>
    <row r="41" spans="1:6" ht="24" customHeight="1">
      <c r="A41" s="88" t="s">
        <v>81</v>
      </c>
      <c r="B41" s="113">
        <v>200</v>
      </c>
      <c r="C41" s="69" t="s">
        <v>191</v>
      </c>
      <c r="D41" s="61">
        <v>56400</v>
      </c>
      <c r="E41" s="128">
        <v>0</v>
      </c>
      <c r="F41" s="75">
        <f>D41-E41</f>
        <v>56400</v>
      </c>
    </row>
    <row r="42" spans="1:6" ht="25.5" customHeight="1">
      <c r="A42" s="99" t="s">
        <v>198</v>
      </c>
      <c r="B42" s="113">
        <v>200</v>
      </c>
      <c r="C42" s="130" t="s">
        <v>197</v>
      </c>
      <c r="D42" s="102">
        <f>D43</f>
        <v>418900</v>
      </c>
      <c r="E42" s="102">
        <f>E43</f>
        <v>19000</v>
      </c>
      <c r="F42" s="131">
        <f t="shared" si="2"/>
        <v>399900</v>
      </c>
    </row>
    <row r="43" spans="1:6" ht="15" customHeight="1">
      <c r="A43" s="80" t="s">
        <v>170</v>
      </c>
      <c r="B43" s="113">
        <v>200</v>
      </c>
      <c r="C43" s="132" t="s">
        <v>199</v>
      </c>
      <c r="D43" s="133">
        <f>D44</f>
        <v>418900</v>
      </c>
      <c r="E43" s="133">
        <f>E44</f>
        <v>19000</v>
      </c>
      <c r="F43" s="134">
        <f t="shared" si="2"/>
        <v>399900</v>
      </c>
    </row>
    <row r="44" spans="1:6" ht="15" customHeight="1">
      <c r="A44" s="88" t="s">
        <v>177</v>
      </c>
      <c r="B44" s="113">
        <v>200</v>
      </c>
      <c r="C44" s="132" t="s">
        <v>200</v>
      </c>
      <c r="D44" s="133">
        <v>418900</v>
      </c>
      <c r="E44" s="135">
        <v>19000</v>
      </c>
      <c r="F44" s="134">
        <f>D44-E44</f>
        <v>399900</v>
      </c>
    </row>
    <row r="45" spans="1:6" ht="33.75" customHeight="1">
      <c r="A45" s="99" t="s">
        <v>198</v>
      </c>
      <c r="B45" s="113">
        <v>200</v>
      </c>
      <c r="C45" s="130" t="s">
        <v>201</v>
      </c>
      <c r="D45" s="102">
        <f>D46+D48</f>
        <v>79300</v>
      </c>
      <c r="E45" s="102">
        <f>E46+E48</f>
        <v>39800</v>
      </c>
      <c r="F45" s="131">
        <f t="shared" si="2"/>
        <v>39500</v>
      </c>
    </row>
    <row r="46" spans="1:6" ht="15" customHeight="1">
      <c r="A46" s="88" t="s">
        <v>170</v>
      </c>
      <c r="B46" s="113">
        <v>200</v>
      </c>
      <c r="C46" s="132" t="s">
        <v>202</v>
      </c>
      <c r="D46" s="133">
        <f>D47</f>
        <v>69600</v>
      </c>
      <c r="E46" s="133">
        <f>E47</f>
        <v>34800</v>
      </c>
      <c r="F46" s="134">
        <f t="shared" si="2"/>
        <v>34800</v>
      </c>
    </row>
    <row r="47" spans="1:6" ht="15" customHeight="1">
      <c r="A47" s="88" t="s">
        <v>177</v>
      </c>
      <c r="B47" s="113">
        <v>200</v>
      </c>
      <c r="C47" s="132" t="s">
        <v>203</v>
      </c>
      <c r="D47" s="133">
        <v>69600</v>
      </c>
      <c r="E47" s="135">
        <v>34800</v>
      </c>
      <c r="F47" s="134">
        <f t="shared" si="2"/>
        <v>34800</v>
      </c>
    </row>
    <row r="48" spans="1:6" ht="13.5" customHeight="1">
      <c r="A48" s="136" t="s">
        <v>61</v>
      </c>
      <c r="B48" s="113">
        <v>200</v>
      </c>
      <c r="C48" s="132" t="s">
        <v>204</v>
      </c>
      <c r="D48" s="133">
        <v>9700</v>
      </c>
      <c r="E48" s="135">
        <v>5000</v>
      </c>
      <c r="F48" s="134">
        <f t="shared" si="2"/>
        <v>4700</v>
      </c>
    </row>
    <row r="49" spans="1:6" ht="24.75" customHeight="1">
      <c r="A49" s="99" t="s">
        <v>205</v>
      </c>
      <c r="B49" s="113">
        <v>200</v>
      </c>
      <c r="C49" s="130" t="s">
        <v>206</v>
      </c>
      <c r="D49" s="102">
        <f>D50+D53</f>
        <v>55900</v>
      </c>
      <c r="E49" s="102">
        <f>E50+E53</f>
        <v>33997.270000000004</v>
      </c>
      <c r="F49" s="102">
        <f>F50+F53</f>
        <v>21902.729999999996</v>
      </c>
    </row>
    <row r="50" spans="1:6" ht="22.5" customHeight="1">
      <c r="A50" s="99" t="s">
        <v>59</v>
      </c>
      <c r="B50" s="113">
        <v>200</v>
      </c>
      <c r="C50" s="130" t="s">
        <v>207</v>
      </c>
      <c r="D50" s="102">
        <f>D51+D52</f>
        <v>51400</v>
      </c>
      <c r="E50" s="102">
        <f>E51+E52</f>
        <v>33997.270000000004</v>
      </c>
      <c r="F50" s="131">
        <f t="shared" si="2"/>
        <v>17402.729999999996</v>
      </c>
    </row>
    <row r="51" spans="1:6" ht="24" customHeight="1">
      <c r="A51" s="88" t="s">
        <v>78</v>
      </c>
      <c r="B51" s="113">
        <v>200</v>
      </c>
      <c r="C51" s="132" t="s">
        <v>208</v>
      </c>
      <c r="D51" s="133">
        <v>38200</v>
      </c>
      <c r="E51" s="135">
        <v>25410.56</v>
      </c>
      <c r="F51" s="134">
        <f aca="true" t="shared" si="5" ref="F51:F60">D51-E51</f>
        <v>12789.439999999999</v>
      </c>
    </row>
    <row r="52" spans="1:6" ht="27" customHeight="1">
      <c r="A52" s="88" t="s">
        <v>161</v>
      </c>
      <c r="B52" s="113">
        <v>200</v>
      </c>
      <c r="C52" s="132" t="s">
        <v>209</v>
      </c>
      <c r="D52" s="137">
        <v>13200</v>
      </c>
      <c r="E52" s="138">
        <v>8586.71</v>
      </c>
      <c r="F52" s="134">
        <f t="shared" si="5"/>
        <v>4613.290000000001</v>
      </c>
    </row>
    <row r="53" spans="1:6" ht="22.5" customHeight="1">
      <c r="A53" s="80" t="s">
        <v>170</v>
      </c>
      <c r="B53" s="113">
        <v>200</v>
      </c>
      <c r="C53" s="130" t="s">
        <v>210</v>
      </c>
      <c r="D53" s="139">
        <f>D54</f>
        <v>4500</v>
      </c>
      <c r="E53" s="139">
        <f>E54</f>
        <v>0</v>
      </c>
      <c r="F53" s="131">
        <f t="shared" si="5"/>
        <v>4500</v>
      </c>
    </row>
    <row r="54" spans="1:6" ht="15" customHeight="1">
      <c r="A54" s="88" t="s">
        <v>212</v>
      </c>
      <c r="B54" s="113">
        <v>200</v>
      </c>
      <c r="C54" s="132" t="s">
        <v>211</v>
      </c>
      <c r="D54" s="137">
        <v>4500</v>
      </c>
      <c r="E54" s="138">
        <v>0</v>
      </c>
      <c r="F54" s="134">
        <f t="shared" si="5"/>
        <v>4500</v>
      </c>
    </row>
    <row r="55" spans="1:6" ht="55.5" customHeight="1">
      <c r="A55" s="99" t="s">
        <v>213</v>
      </c>
      <c r="B55" s="113">
        <v>200</v>
      </c>
      <c r="C55" s="105" t="s">
        <v>214</v>
      </c>
      <c r="D55" s="140">
        <f>D56</f>
        <v>19600</v>
      </c>
      <c r="E55" s="140">
        <f>E56</f>
        <v>9100</v>
      </c>
      <c r="F55" s="140">
        <f>D55-E55</f>
        <v>10500</v>
      </c>
    </row>
    <row r="56" spans="1:6" ht="15" customHeight="1">
      <c r="A56" s="88" t="s">
        <v>170</v>
      </c>
      <c r="B56" s="113">
        <v>200</v>
      </c>
      <c r="C56" s="141" t="s">
        <v>215</v>
      </c>
      <c r="D56" s="142">
        <f>D57</f>
        <v>19600</v>
      </c>
      <c r="E56" s="142">
        <f>E57</f>
        <v>9100</v>
      </c>
      <c r="F56" s="143">
        <f>D56-E56</f>
        <v>10500</v>
      </c>
    </row>
    <row r="57" spans="1:6" ht="15" customHeight="1">
      <c r="A57" s="88" t="s">
        <v>177</v>
      </c>
      <c r="B57" s="113">
        <v>200</v>
      </c>
      <c r="C57" s="144" t="s">
        <v>216</v>
      </c>
      <c r="D57" s="145">
        <v>19600</v>
      </c>
      <c r="E57" s="145">
        <v>9100</v>
      </c>
      <c r="F57" s="145">
        <f>D57-E57</f>
        <v>10500</v>
      </c>
    </row>
    <row r="58" spans="1:6" ht="27.75" customHeight="1">
      <c r="A58" s="99" t="s">
        <v>291</v>
      </c>
      <c r="B58" s="113">
        <v>200</v>
      </c>
      <c r="C58" s="105" t="s">
        <v>310</v>
      </c>
      <c r="D58" s="140">
        <f>D59</f>
        <v>60000</v>
      </c>
      <c r="E58" s="140">
        <f>E59</f>
        <v>27351</v>
      </c>
      <c r="F58" s="140">
        <f t="shared" si="5"/>
        <v>32649</v>
      </c>
    </row>
    <row r="59" spans="1:6" ht="23.25" customHeight="1">
      <c r="A59" s="88" t="s">
        <v>194</v>
      </c>
      <c r="B59" s="113">
        <v>200</v>
      </c>
      <c r="C59" s="141" t="s">
        <v>311</v>
      </c>
      <c r="D59" s="142">
        <f>D60</f>
        <v>60000</v>
      </c>
      <c r="E59" s="142">
        <f>E60</f>
        <v>27351</v>
      </c>
      <c r="F59" s="143">
        <f t="shared" si="5"/>
        <v>32649</v>
      </c>
    </row>
    <row r="60" spans="1:6" ht="24" customHeight="1">
      <c r="A60" s="88" t="s">
        <v>181</v>
      </c>
      <c r="B60" s="113">
        <v>200</v>
      </c>
      <c r="C60" s="144" t="s">
        <v>312</v>
      </c>
      <c r="D60" s="145">
        <v>60000</v>
      </c>
      <c r="E60" s="145">
        <v>27351</v>
      </c>
      <c r="F60" s="145">
        <f t="shared" si="5"/>
        <v>32649</v>
      </c>
    </row>
    <row r="61" spans="1:6" ht="21.75" customHeight="1">
      <c r="A61" s="99" t="s">
        <v>217</v>
      </c>
      <c r="B61" s="113">
        <v>200</v>
      </c>
      <c r="C61" s="105" t="s">
        <v>313</v>
      </c>
      <c r="D61" s="140">
        <f>D62</f>
        <v>72900</v>
      </c>
      <c r="E61" s="140">
        <f>E62</f>
        <v>60413.09</v>
      </c>
      <c r="F61" s="140">
        <f>D61-E61</f>
        <v>12486.910000000003</v>
      </c>
    </row>
    <row r="62" spans="1:6" ht="15" customHeight="1">
      <c r="A62" s="88" t="s">
        <v>170</v>
      </c>
      <c r="B62" s="113">
        <v>200</v>
      </c>
      <c r="C62" s="146" t="s">
        <v>314</v>
      </c>
      <c r="D62" s="142">
        <f>D63</f>
        <v>72900</v>
      </c>
      <c r="E62" s="142">
        <f>E63</f>
        <v>60413.09</v>
      </c>
      <c r="F62" s="143">
        <f>D62-E62</f>
        <v>12486.910000000003</v>
      </c>
    </row>
    <row r="63" spans="1:6" ht="23.25" customHeight="1">
      <c r="A63" s="88" t="s">
        <v>175</v>
      </c>
      <c r="B63" s="113">
        <v>200</v>
      </c>
      <c r="C63" s="146" t="s">
        <v>315</v>
      </c>
      <c r="D63" s="145">
        <v>72900</v>
      </c>
      <c r="E63" s="145">
        <v>60413.09</v>
      </c>
      <c r="F63" s="145">
        <f>D63-E63</f>
        <v>12486.910000000003</v>
      </c>
    </row>
    <row r="64" spans="1:6" ht="22.5" customHeight="1">
      <c r="A64" s="99" t="s">
        <v>218</v>
      </c>
      <c r="B64" s="113">
        <v>200</v>
      </c>
      <c r="C64" s="105" t="s">
        <v>316</v>
      </c>
      <c r="D64" s="140">
        <f aca="true" t="shared" si="6" ref="D64:F65">D65</f>
        <v>1321500</v>
      </c>
      <c r="E64" s="140">
        <f t="shared" si="6"/>
        <v>0</v>
      </c>
      <c r="F64" s="140">
        <f t="shared" si="6"/>
        <v>1321500</v>
      </c>
    </row>
    <row r="65" spans="1:6" ht="28.5" customHeight="1">
      <c r="A65" s="136" t="s">
        <v>233</v>
      </c>
      <c r="B65" s="113">
        <v>200</v>
      </c>
      <c r="C65" s="141" t="s">
        <v>317</v>
      </c>
      <c r="D65" s="145">
        <f t="shared" si="6"/>
        <v>1321500</v>
      </c>
      <c r="E65" s="145">
        <f t="shared" si="6"/>
        <v>0</v>
      </c>
      <c r="F65" s="145">
        <f t="shared" si="6"/>
        <v>1321500</v>
      </c>
    </row>
    <row r="66" spans="1:6" ht="49.5" customHeight="1">
      <c r="A66" s="136" t="s">
        <v>234</v>
      </c>
      <c r="B66" s="113">
        <v>200</v>
      </c>
      <c r="C66" s="141" t="s">
        <v>318</v>
      </c>
      <c r="D66" s="145">
        <v>1321500</v>
      </c>
      <c r="E66" s="145">
        <v>0</v>
      </c>
      <c r="F66" s="145">
        <f>D66-E66</f>
        <v>1321500</v>
      </c>
    </row>
    <row r="67" spans="1:6" s="44" customFormat="1" ht="23.25" customHeight="1">
      <c r="A67" s="99" t="s">
        <v>219</v>
      </c>
      <c r="B67" s="113">
        <v>200</v>
      </c>
      <c r="C67" s="105" t="s">
        <v>72</v>
      </c>
      <c r="D67" s="140">
        <f aca="true" t="shared" si="7" ref="D67:F68">D68</f>
        <v>886300</v>
      </c>
      <c r="E67" s="140">
        <f t="shared" si="7"/>
        <v>334620</v>
      </c>
      <c r="F67" s="140">
        <f t="shared" si="7"/>
        <v>551680</v>
      </c>
    </row>
    <row r="68" spans="1:6" s="44" customFormat="1" ht="23.25" customHeight="1">
      <c r="A68" s="136" t="s">
        <v>220</v>
      </c>
      <c r="B68" s="113">
        <v>200</v>
      </c>
      <c r="C68" s="141" t="s">
        <v>221</v>
      </c>
      <c r="D68" s="145">
        <f t="shared" si="7"/>
        <v>886300</v>
      </c>
      <c r="E68" s="145">
        <f t="shared" si="7"/>
        <v>334620</v>
      </c>
      <c r="F68" s="145">
        <f t="shared" si="7"/>
        <v>551680</v>
      </c>
    </row>
    <row r="69" spans="1:6" ht="54" customHeight="1">
      <c r="A69" s="136" t="s">
        <v>222</v>
      </c>
      <c r="B69" s="113">
        <v>200</v>
      </c>
      <c r="C69" s="141" t="s">
        <v>319</v>
      </c>
      <c r="D69" s="145">
        <v>886300</v>
      </c>
      <c r="E69" s="145">
        <v>334620</v>
      </c>
      <c r="F69" s="145">
        <f>D69-E69</f>
        <v>551680</v>
      </c>
    </row>
    <row r="70" spans="1:6" s="55" customFormat="1" ht="18" customHeight="1">
      <c r="A70" s="99" t="s">
        <v>223</v>
      </c>
      <c r="B70" s="113">
        <v>200</v>
      </c>
      <c r="C70" s="105" t="s">
        <v>325</v>
      </c>
      <c r="D70" s="140">
        <f>D71</f>
        <v>4000</v>
      </c>
      <c r="E70" s="140">
        <f>E71</f>
        <v>3939.31</v>
      </c>
      <c r="F70" s="140">
        <f>F71</f>
        <v>60.690000000000055</v>
      </c>
    </row>
    <row r="71" spans="1:6" s="55" customFormat="1" ht="15" customHeight="1">
      <c r="A71" s="88" t="s">
        <v>170</v>
      </c>
      <c r="B71" s="113">
        <v>200</v>
      </c>
      <c r="C71" s="141" t="s">
        <v>326</v>
      </c>
      <c r="D71" s="145">
        <f>D72+D73</f>
        <v>4000</v>
      </c>
      <c r="E71" s="145">
        <f>E72+E73</f>
        <v>3939.31</v>
      </c>
      <c r="F71" s="145">
        <f>D71-E71</f>
        <v>60.690000000000055</v>
      </c>
    </row>
    <row r="72" spans="1:6" s="55" customFormat="1" ht="15" customHeight="1">
      <c r="A72" s="136" t="s">
        <v>80</v>
      </c>
      <c r="B72" s="113">
        <v>200</v>
      </c>
      <c r="C72" s="141" t="s">
        <v>327</v>
      </c>
      <c r="D72" s="145">
        <v>0</v>
      </c>
      <c r="E72" s="145">
        <v>0</v>
      </c>
      <c r="F72" s="145">
        <f>D72-E72</f>
        <v>0</v>
      </c>
    </row>
    <row r="73" spans="1:6" s="55" customFormat="1" ht="24.75" customHeight="1">
      <c r="A73" s="136" t="s">
        <v>175</v>
      </c>
      <c r="B73" s="113">
        <v>200</v>
      </c>
      <c r="C73" s="141" t="s">
        <v>328</v>
      </c>
      <c r="D73" s="145">
        <v>4000</v>
      </c>
      <c r="E73" s="145">
        <v>3939.31</v>
      </c>
      <c r="F73" s="145">
        <f>D73-E73</f>
        <v>60.690000000000055</v>
      </c>
    </row>
    <row r="74" spans="1:6" s="55" customFormat="1" ht="18" customHeight="1">
      <c r="A74" s="99" t="s">
        <v>223</v>
      </c>
      <c r="B74" s="113">
        <v>200</v>
      </c>
      <c r="C74" s="105" t="s">
        <v>320</v>
      </c>
      <c r="D74" s="140">
        <f>D75</f>
        <v>475826.39</v>
      </c>
      <c r="E74" s="140">
        <f>E75</f>
        <v>114852.93</v>
      </c>
      <c r="F74" s="140">
        <f>F75</f>
        <v>360973.46</v>
      </c>
    </row>
    <row r="75" spans="1:6" s="55" customFormat="1" ht="15" customHeight="1">
      <c r="A75" s="88" t="s">
        <v>170</v>
      </c>
      <c r="B75" s="113">
        <v>200</v>
      </c>
      <c r="C75" s="141" t="s">
        <v>332</v>
      </c>
      <c r="D75" s="145">
        <f>D76+D77</f>
        <v>475826.39</v>
      </c>
      <c r="E75" s="145">
        <f>E76+E77</f>
        <v>114852.93</v>
      </c>
      <c r="F75" s="145">
        <f>D75-E75</f>
        <v>360973.46</v>
      </c>
    </row>
    <row r="76" spans="1:6" s="55" customFormat="1" ht="15" customHeight="1">
      <c r="A76" s="136" t="s">
        <v>80</v>
      </c>
      <c r="B76" s="113">
        <v>200</v>
      </c>
      <c r="C76" s="141" t="s">
        <v>333</v>
      </c>
      <c r="D76" s="145">
        <v>117600</v>
      </c>
      <c r="E76" s="145">
        <v>80412.93</v>
      </c>
      <c r="F76" s="145">
        <f>D76-E76</f>
        <v>37187.07000000001</v>
      </c>
    </row>
    <row r="77" spans="1:6" s="55" customFormat="1" ht="24.75" customHeight="1">
      <c r="A77" s="136" t="s">
        <v>175</v>
      </c>
      <c r="B77" s="113">
        <v>200</v>
      </c>
      <c r="C77" s="141" t="s">
        <v>334</v>
      </c>
      <c r="D77" s="145">
        <v>358226.39</v>
      </c>
      <c r="E77" s="145">
        <v>34440</v>
      </c>
      <c r="F77" s="145">
        <f>D77-E77</f>
        <v>323786.39</v>
      </c>
    </row>
    <row r="78" spans="1:6" s="55" customFormat="1" ht="21" customHeight="1">
      <c r="A78" s="99" t="s">
        <v>223</v>
      </c>
      <c r="B78" s="113">
        <v>200</v>
      </c>
      <c r="C78" s="105" t="s">
        <v>224</v>
      </c>
      <c r="D78" s="140">
        <f aca="true" t="shared" si="8" ref="D78:F79">D79</f>
        <v>119700</v>
      </c>
      <c r="E78" s="140">
        <f t="shared" si="8"/>
        <v>0</v>
      </c>
      <c r="F78" s="140">
        <f t="shared" si="8"/>
        <v>119700</v>
      </c>
    </row>
    <row r="79" spans="1:6" s="55" customFormat="1" ht="15" customHeight="1">
      <c r="A79" s="88" t="s">
        <v>170</v>
      </c>
      <c r="B79" s="113">
        <v>200</v>
      </c>
      <c r="C79" s="141" t="s">
        <v>225</v>
      </c>
      <c r="D79" s="145">
        <f t="shared" si="8"/>
        <v>119700</v>
      </c>
      <c r="E79" s="145">
        <f t="shared" si="8"/>
        <v>0</v>
      </c>
      <c r="F79" s="145">
        <f t="shared" si="8"/>
        <v>119700</v>
      </c>
    </row>
    <row r="80" spans="1:6" s="55" customFormat="1" ht="24" customHeight="1">
      <c r="A80" s="136" t="s">
        <v>175</v>
      </c>
      <c r="B80" s="113">
        <v>200</v>
      </c>
      <c r="C80" s="141" t="s">
        <v>226</v>
      </c>
      <c r="D80" s="145">
        <v>119700</v>
      </c>
      <c r="E80" s="145">
        <v>0</v>
      </c>
      <c r="F80" s="145">
        <f aca="true" t="shared" si="9" ref="F80:F91">D80-E80</f>
        <v>119700</v>
      </c>
    </row>
    <row r="81" spans="1:6" ht="21.75" customHeight="1">
      <c r="A81" s="99" t="s">
        <v>223</v>
      </c>
      <c r="B81" s="113">
        <v>200</v>
      </c>
      <c r="C81" s="105" t="s">
        <v>321</v>
      </c>
      <c r="D81" s="140">
        <f>D82</f>
        <v>6500</v>
      </c>
      <c r="E81" s="140">
        <f>E82</f>
        <v>0</v>
      </c>
      <c r="F81" s="140">
        <f t="shared" si="9"/>
        <v>6500</v>
      </c>
    </row>
    <row r="82" spans="1:6" ht="20.25" customHeight="1">
      <c r="A82" s="88" t="s">
        <v>170</v>
      </c>
      <c r="B82" s="113">
        <v>200</v>
      </c>
      <c r="C82" s="141" t="s">
        <v>295</v>
      </c>
      <c r="D82" s="145">
        <f>D83</f>
        <v>6500</v>
      </c>
      <c r="E82" s="145">
        <f>E83</f>
        <v>0</v>
      </c>
      <c r="F82" s="145">
        <f t="shared" si="9"/>
        <v>6500</v>
      </c>
    </row>
    <row r="83" spans="1:6" ht="28.5" customHeight="1">
      <c r="A83" s="136" t="s">
        <v>175</v>
      </c>
      <c r="B83" s="113">
        <v>200</v>
      </c>
      <c r="C83" s="141" t="s">
        <v>296</v>
      </c>
      <c r="D83" s="145">
        <v>6500</v>
      </c>
      <c r="E83" s="145">
        <v>0</v>
      </c>
      <c r="F83" s="145">
        <f t="shared" si="9"/>
        <v>6500</v>
      </c>
    </row>
    <row r="84" spans="1:6" ht="18.75" customHeight="1">
      <c r="A84" s="99" t="s">
        <v>223</v>
      </c>
      <c r="B84" s="113">
        <v>200</v>
      </c>
      <c r="C84" s="105" t="s">
        <v>322</v>
      </c>
      <c r="D84" s="140">
        <f>D85+D87</f>
        <v>26000</v>
      </c>
      <c r="E84" s="140">
        <f>E85+E87</f>
        <v>22738</v>
      </c>
      <c r="F84" s="140">
        <f>F85+F87</f>
        <v>3262</v>
      </c>
    </row>
    <row r="85" spans="1:6" ht="0.75" customHeight="1">
      <c r="A85" s="88" t="s">
        <v>170</v>
      </c>
      <c r="B85" s="113">
        <v>200</v>
      </c>
      <c r="C85" s="141" t="s">
        <v>227</v>
      </c>
      <c r="D85" s="145">
        <f>D86</f>
        <v>0</v>
      </c>
      <c r="E85" s="145">
        <f>E86</f>
        <v>0</v>
      </c>
      <c r="F85" s="145">
        <f t="shared" si="9"/>
        <v>0</v>
      </c>
    </row>
    <row r="86" spans="1:6" ht="22.5" customHeight="1" hidden="1">
      <c r="A86" s="136" t="s">
        <v>175</v>
      </c>
      <c r="B86" s="113">
        <v>200</v>
      </c>
      <c r="C86" s="144" t="s">
        <v>228</v>
      </c>
      <c r="D86" s="145">
        <v>0</v>
      </c>
      <c r="E86" s="145">
        <v>0</v>
      </c>
      <c r="F86" s="145">
        <f t="shared" si="9"/>
        <v>0</v>
      </c>
    </row>
    <row r="87" spans="1:6" ht="23.25" customHeight="1">
      <c r="A87" s="88" t="s">
        <v>194</v>
      </c>
      <c r="B87" s="113">
        <v>200</v>
      </c>
      <c r="C87" s="141" t="s">
        <v>323</v>
      </c>
      <c r="D87" s="145">
        <f>D88</f>
        <v>26000</v>
      </c>
      <c r="E87" s="145">
        <f>E88</f>
        <v>22738</v>
      </c>
      <c r="F87" s="145">
        <f t="shared" si="9"/>
        <v>3262</v>
      </c>
    </row>
    <row r="88" spans="1:6" ht="24" customHeight="1">
      <c r="A88" s="88" t="s">
        <v>181</v>
      </c>
      <c r="B88" s="113">
        <v>200</v>
      </c>
      <c r="C88" s="144" t="s">
        <v>324</v>
      </c>
      <c r="D88" s="145">
        <v>26000</v>
      </c>
      <c r="E88" s="145">
        <v>22738</v>
      </c>
      <c r="F88" s="145">
        <f t="shared" si="9"/>
        <v>3262</v>
      </c>
    </row>
    <row r="89" spans="1:6" ht="37.5" customHeight="1">
      <c r="A89" s="99" t="s">
        <v>229</v>
      </c>
      <c r="B89" s="113">
        <v>200</v>
      </c>
      <c r="C89" s="105" t="s">
        <v>230</v>
      </c>
      <c r="D89" s="140">
        <f>D90</f>
        <v>38900</v>
      </c>
      <c r="E89" s="140">
        <f>E90</f>
        <v>29175</v>
      </c>
      <c r="F89" s="140">
        <f t="shared" si="9"/>
        <v>9725</v>
      </c>
    </row>
    <row r="90" spans="1:6" ht="27" customHeight="1">
      <c r="A90" s="136" t="s">
        <v>233</v>
      </c>
      <c r="B90" s="113">
        <v>200</v>
      </c>
      <c r="C90" s="141" t="s">
        <v>231</v>
      </c>
      <c r="D90" s="145">
        <f>D91</f>
        <v>38900</v>
      </c>
      <c r="E90" s="145">
        <f>E91</f>
        <v>29175</v>
      </c>
      <c r="F90" s="145">
        <f t="shared" si="9"/>
        <v>9725</v>
      </c>
    </row>
    <row r="91" spans="1:6" ht="52.5" customHeight="1">
      <c r="A91" s="136" t="s">
        <v>234</v>
      </c>
      <c r="B91" s="113">
        <v>200</v>
      </c>
      <c r="C91" s="141" t="s">
        <v>232</v>
      </c>
      <c r="D91" s="145">
        <v>38900</v>
      </c>
      <c r="E91" s="145">
        <v>29175</v>
      </c>
      <c r="F91" s="145">
        <f t="shared" si="9"/>
        <v>9725</v>
      </c>
    </row>
    <row r="92" spans="1:6" ht="23.25" customHeight="1">
      <c r="A92" s="99" t="s">
        <v>237</v>
      </c>
      <c r="B92" s="113">
        <v>200</v>
      </c>
      <c r="C92" s="130" t="s">
        <v>238</v>
      </c>
      <c r="D92" s="102">
        <f>D93+D96+D99+D102+D103</f>
        <v>672200</v>
      </c>
      <c r="E92" s="102">
        <f>E93+E96+E99+E102+E103</f>
        <v>336013.86</v>
      </c>
      <c r="F92" s="102">
        <f>F93+F96+F99+F102+F103</f>
        <v>336186.14</v>
      </c>
    </row>
    <row r="93" spans="1:6" ht="23.25" customHeight="1">
      <c r="A93" s="136" t="s">
        <v>59</v>
      </c>
      <c r="B93" s="113">
        <v>200</v>
      </c>
      <c r="C93" s="132" t="s">
        <v>239</v>
      </c>
      <c r="D93" s="135">
        <f>D94+D95</f>
        <v>471900</v>
      </c>
      <c r="E93" s="135">
        <f>E94+E95</f>
        <v>265822.73</v>
      </c>
      <c r="F93" s="134">
        <f>F94+F95</f>
        <v>206077.27</v>
      </c>
    </row>
    <row r="94" spans="1:6" ht="23.25" customHeight="1">
      <c r="A94" s="88" t="s">
        <v>78</v>
      </c>
      <c r="B94" s="113">
        <v>200</v>
      </c>
      <c r="C94" s="132" t="s">
        <v>240</v>
      </c>
      <c r="D94" s="135">
        <v>373700</v>
      </c>
      <c r="E94" s="135">
        <v>198701.92</v>
      </c>
      <c r="F94" s="134">
        <f>D94-E94</f>
        <v>174998.08</v>
      </c>
    </row>
    <row r="95" spans="1:6" ht="23.25" customHeight="1">
      <c r="A95" s="88" t="s">
        <v>161</v>
      </c>
      <c r="B95" s="113">
        <v>200</v>
      </c>
      <c r="C95" s="132" t="s">
        <v>241</v>
      </c>
      <c r="D95" s="135">
        <v>98200</v>
      </c>
      <c r="E95" s="135">
        <v>67120.81</v>
      </c>
      <c r="F95" s="134">
        <f>D95-E95</f>
        <v>31079.190000000002</v>
      </c>
    </row>
    <row r="96" spans="1:6" ht="23.25" customHeight="1">
      <c r="A96" s="147" t="s">
        <v>170</v>
      </c>
      <c r="B96" s="113">
        <v>200</v>
      </c>
      <c r="C96" s="132" t="s">
        <v>242</v>
      </c>
      <c r="D96" s="135">
        <f>D97+D98</f>
        <v>111100</v>
      </c>
      <c r="E96" s="135">
        <f>E97+E98</f>
        <v>43953.520000000004</v>
      </c>
      <c r="F96" s="135">
        <f>F97+F98</f>
        <v>67146.48</v>
      </c>
    </row>
    <row r="97" spans="1:6" ht="23.25" customHeight="1">
      <c r="A97" s="147" t="s">
        <v>79</v>
      </c>
      <c r="B97" s="113">
        <v>200</v>
      </c>
      <c r="C97" s="132" t="s">
        <v>243</v>
      </c>
      <c r="D97" s="135">
        <v>4200</v>
      </c>
      <c r="E97" s="135">
        <v>2167.66</v>
      </c>
      <c r="F97" s="134">
        <f>D97-E97</f>
        <v>2032.3400000000001</v>
      </c>
    </row>
    <row r="98" spans="1:6" ht="23.25" customHeight="1">
      <c r="A98" s="147" t="s">
        <v>80</v>
      </c>
      <c r="B98" s="113">
        <v>200</v>
      </c>
      <c r="C98" s="132" t="s">
        <v>244</v>
      </c>
      <c r="D98" s="135">
        <v>106900</v>
      </c>
      <c r="E98" s="135">
        <v>41785.86</v>
      </c>
      <c r="F98" s="134">
        <f>D98-E98</f>
        <v>65114.14</v>
      </c>
    </row>
    <row r="99" spans="1:6" ht="23.25" customHeight="1">
      <c r="A99" s="147" t="s">
        <v>170</v>
      </c>
      <c r="B99" s="113">
        <v>200</v>
      </c>
      <c r="C99" s="132" t="s">
        <v>245</v>
      </c>
      <c r="D99" s="135">
        <f>D101+D100</f>
        <v>40500</v>
      </c>
      <c r="E99" s="135">
        <f>E101+E100</f>
        <v>11629.42</v>
      </c>
      <c r="F99" s="135">
        <f>F101+F100</f>
        <v>28870.58</v>
      </c>
    </row>
    <row r="100" spans="1:6" ht="23.25" customHeight="1">
      <c r="A100" s="147" t="s">
        <v>175</v>
      </c>
      <c r="B100" s="113">
        <v>200</v>
      </c>
      <c r="C100" s="132" t="s">
        <v>290</v>
      </c>
      <c r="D100" s="135">
        <v>30000</v>
      </c>
      <c r="E100" s="135">
        <v>6000</v>
      </c>
      <c r="F100" s="135">
        <f>D100-E100</f>
        <v>24000</v>
      </c>
    </row>
    <row r="101" spans="1:6" ht="23.25" customHeight="1">
      <c r="A101" s="147" t="s">
        <v>177</v>
      </c>
      <c r="B101" s="113">
        <v>200</v>
      </c>
      <c r="C101" s="132" t="s">
        <v>246</v>
      </c>
      <c r="D101" s="135">
        <v>10500</v>
      </c>
      <c r="E101" s="135">
        <v>5629.42</v>
      </c>
      <c r="F101" s="134">
        <f>D101-E101</f>
        <v>4870.58</v>
      </c>
    </row>
    <row r="102" spans="1:6" ht="23.25" customHeight="1">
      <c r="A102" s="147" t="s">
        <v>81</v>
      </c>
      <c r="B102" s="113">
        <v>200</v>
      </c>
      <c r="C102" s="132" t="s">
        <v>247</v>
      </c>
      <c r="D102" s="135">
        <v>5100</v>
      </c>
      <c r="E102" s="135">
        <v>2000.19</v>
      </c>
      <c r="F102" s="134">
        <f>D102-E102</f>
        <v>3099.81</v>
      </c>
    </row>
    <row r="103" spans="1:6" ht="23.25" customHeight="1">
      <c r="A103" s="148" t="s">
        <v>194</v>
      </c>
      <c r="B103" s="113">
        <v>200</v>
      </c>
      <c r="C103" s="132" t="s">
        <v>248</v>
      </c>
      <c r="D103" s="135">
        <f>D105+D104</f>
        <v>43600</v>
      </c>
      <c r="E103" s="135">
        <f>E105+E104</f>
        <v>12608</v>
      </c>
      <c r="F103" s="135">
        <f>F105+F104</f>
        <v>30992</v>
      </c>
    </row>
    <row r="104" spans="1:6" ht="23.25" customHeight="1">
      <c r="A104" s="88" t="s">
        <v>181</v>
      </c>
      <c r="B104" s="113">
        <v>200</v>
      </c>
      <c r="C104" s="132" t="s">
        <v>292</v>
      </c>
      <c r="D104" s="135">
        <v>33700</v>
      </c>
      <c r="E104" s="135">
        <v>11608</v>
      </c>
      <c r="F104" s="134">
        <f>D104-E104</f>
        <v>22092</v>
      </c>
    </row>
    <row r="105" spans="1:6" ht="23.25" customHeight="1">
      <c r="A105" s="147" t="s">
        <v>82</v>
      </c>
      <c r="B105" s="113">
        <v>200</v>
      </c>
      <c r="C105" s="132" t="s">
        <v>249</v>
      </c>
      <c r="D105" s="135">
        <v>9900</v>
      </c>
      <c r="E105" s="135">
        <v>1000</v>
      </c>
      <c r="F105" s="134">
        <f>D105-E105</f>
        <v>8900</v>
      </c>
    </row>
    <row r="106" spans="1:6" ht="23.25" customHeight="1">
      <c r="A106" s="99" t="s">
        <v>237</v>
      </c>
      <c r="B106" s="113">
        <v>200</v>
      </c>
      <c r="C106" s="156" t="s">
        <v>250</v>
      </c>
      <c r="D106" s="157">
        <f>D107+D110+D115+D118+D119+D113</f>
        <v>250000</v>
      </c>
      <c r="E106" s="157">
        <f>E107+E110+E115+E118+E119+E113</f>
        <v>124924.19</v>
      </c>
      <c r="F106" s="102">
        <f>F107+F110+F115+F118+F119+F113</f>
        <v>125075.81</v>
      </c>
    </row>
    <row r="107" spans="1:6" ht="23.25" customHeight="1">
      <c r="A107" s="136" t="s">
        <v>59</v>
      </c>
      <c r="B107" s="113">
        <v>200</v>
      </c>
      <c r="C107" s="132" t="s">
        <v>251</v>
      </c>
      <c r="D107" s="135">
        <f>D108+D109</f>
        <v>216700</v>
      </c>
      <c r="E107" s="135">
        <f>E108+E109</f>
        <v>114350.82</v>
      </c>
      <c r="F107" s="134">
        <f>F108+F109</f>
        <v>102349.18</v>
      </c>
    </row>
    <row r="108" spans="1:6" ht="23.25" customHeight="1">
      <c r="A108" s="88" t="s">
        <v>78</v>
      </c>
      <c r="B108" s="113">
        <v>200</v>
      </c>
      <c r="C108" s="132" t="s">
        <v>252</v>
      </c>
      <c r="D108" s="135">
        <v>171700</v>
      </c>
      <c r="E108" s="135">
        <v>88263.24</v>
      </c>
      <c r="F108" s="134">
        <f>D108-E108</f>
        <v>83436.76</v>
      </c>
    </row>
    <row r="109" spans="1:6" ht="23.25" customHeight="1">
      <c r="A109" s="88" t="s">
        <v>161</v>
      </c>
      <c r="B109" s="113">
        <v>200</v>
      </c>
      <c r="C109" s="132" t="s">
        <v>253</v>
      </c>
      <c r="D109" s="135">
        <v>45000</v>
      </c>
      <c r="E109" s="135">
        <v>26087.58</v>
      </c>
      <c r="F109" s="134">
        <f>D109-E109</f>
        <v>18912.42</v>
      </c>
    </row>
    <row r="110" spans="1:6" ht="23.25" customHeight="1">
      <c r="A110" s="147" t="s">
        <v>170</v>
      </c>
      <c r="B110" s="113">
        <v>200</v>
      </c>
      <c r="C110" s="132" t="s">
        <v>254</v>
      </c>
      <c r="D110" s="135">
        <f>D111+D112</f>
        <v>3900</v>
      </c>
      <c r="E110" s="135">
        <f>E111+E112</f>
        <v>1776.11</v>
      </c>
      <c r="F110" s="135">
        <f>F111+F112</f>
        <v>2123.8900000000003</v>
      </c>
    </row>
    <row r="111" spans="1:6" ht="23.25" customHeight="1">
      <c r="A111" s="147" t="s">
        <v>79</v>
      </c>
      <c r="B111" s="113">
        <v>200</v>
      </c>
      <c r="C111" s="132" t="s">
        <v>255</v>
      </c>
      <c r="D111" s="135">
        <v>3200</v>
      </c>
      <c r="E111" s="135">
        <v>1776.11</v>
      </c>
      <c r="F111" s="134">
        <f>D111-E111</f>
        <v>1423.89</v>
      </c>
    </row>
    <row r="112" spans="1:6" ht="23.25" customHeight="1">
      <c r="A112" s="147" t="s">
        <v>63</v>
      </c>
      <c r="B112" s="113">
        <v>200</v>
      </c>
      <c r="C112" s="132" t="s">
        <v>335</v>
      </c>
      <c r="D112" s="135">
        <v>700</v>
      </c>
      <c r="E112" s="135"/>
      <c r="F112" s="145">
        <f>D112-E112</f>
        <v>700</v>
      </c>
    </row>
    <row r="113" spans="1:6" ht="23.25" customHeight="1">
      <c r="A113" s="147" t="s">
        <v>170</v>
      </c>
      <c r="B113" s="113">
        <v>200</v>
      </c>
      <c r="C113" s="132" t="s">
        <v>293</v>
      </c>
      <c r="D113" s="135">
        <f>D114</f>
        <v>16600</v>
      </c>
      <c r="E113" s="135">
        <f>E114</f>
        <v>0</v>
      </c>
      <c r="F113" s="135">
        <f>F114</f>
        <v>16600</v>
      </c>
    </row>
    <row r="114" spans="1:6" ht="20.25" customHeight="1">
      <c r="A114" s="147" t="s">
        <v>177</v>
      </c>
      <c r="B114" s="113">
        <v>200</v>
      </c>
      <c r="C114" s="132" t="s">
        <v>294</v>
      </c>
      <c r="D114" s="135">
        <v>16600</v>
      </c>
      <c r="E114" s="135">
        <v>0</v>
      </c>
      <c r="F114" s="134">
        <f>D114-E114</f>
        <v>16600</v>
      </c>
    </row>
    <row r="115" spans="1:6" ht="23.25" customHeight="1">
      <c r="A115" s="147" t="s">
        <v>170</v>
      </c>
      <c r="B115" s="113">
        <v>200</v>
      </c>
      <c r="C115" s="132" t="s">
        <v>256</v>
      </c>
      <c r="D115" s="135">
        <f>D117+D116</f>
        <v>11300</v>
      </c>
      <c r="E115" s="135">
        <f>E117+E116</f>
        <v>7797.25</v>
      </c>
      <c r="F115" s="135">
        <f>F117+F116</f>
        <v>3502.75</v>
      </c>
    </row>
    <row r="116" spans="1:6" ht="29.25" customHeight="1">
      <c r="A116" s="147" t="s">
        <v>175</v>
      </c>
      <c r="B116" s="113">
        <v>200</v>
      </c>
      <c r="C116" s="132" t="s">
        <v>299</v>
      </c>
      <c r="D116" s="135">
        <v>1300</v>
      </c>
      <c r="E116" s="135">
        <v>1200</v>
      </c>
      <c r="F116" s="134">
        <f>D116-E116</f>
        <v>100</v>
      </c>
    </row>
    <row r="117" spans="1:6" ht="20.25" customHeight="1">
      <c r="A117" s="147" t="s">
        <v>177</v>
      </c>
      <c r="B117" s="113">
        <v>200</v>
      </c>
      <c r="C117" s="132" t="s">
        <v>257</v>
      </c>
      <c r="D117" s="135">
        <v>10000</v>
      </c>
      <c r="E117" s="135">
        <v>6597.25</v>
      </c>
      <c r="F117" s="134">
        <f>D117-E117</f>
        <v>3402.75</v>
      </c>
    </row>
    <row r="118" spans="1:6" ht="19.5" customHeight="1">
      <c r="A118" s="148" t="s">
        <v>61</v>
      </c>
      <c r="B118" s="113">
        <v>200</v>
      </c>
      <c r="C118" s="132" t="s">
        <v>258</v>
      </c>
      <c r="D118" s="135">
        <v>100</v>
      </c>
      <c r="E118" s="135">
        <v>0.01</v>
      </c>
      <c r="F118" s="134">
        <f>D118-E118</f>
        <v>99.99</v>
      </c>
    </row>
    <row r="119" spans="1:6" ht="29.25" customHeight="1">
      <c r="A119" s="147" t="s">
        <v>194</v>
      </c>
      <c r="B119" s="113">
        <v>200</v>
      </c>
      <c r="C119" s="132" t="s">
        <v>259</v>
      </c>
      <c r="D119" s="135">
        <f>D120</f>
        <v>1400</v>
      </c>
      <c r="E119" s="135">
        <f>E120</f>
        <v>1000</v>
      </c>
      <c r="F119" s="135">
        <f>F120</f>
        <v>400</v>
      </c>
    </row>
    <row r="120" spans="1:6" ht="26.25" customHeight="1">
      <c r="A120" s="147" t="s">
        <v>82</v>
      </c>
      <c r="B120" s="113">
        <v>200</v>
      </c>
      <c r="C120" s="132" t="s">
        <v>260</v>
      </c>
      <c r="D120" s="135">
        <v>1400</v>
      </c>
      <c r="E120" s="135">
        <v>1000</v>
      </c>
      <c r="F120" s="134">
        <f>D120-E120</f>
        <v>400</v>
      </c>
    </row>
    <row r="121" spans="1:6" ht="18.75" customHeight="1">
      <c r="A121" s="99" t="s">
        <v>235</v>
      </c>
      <c r="B121" s="113">
        <v>200</v>
      </c>
      <c r="C121" s="105" t="s">
        <v>236</v>
      </c>
      <c r="D121" s="140">
        <f>D122</f>
        <v>8000</v>
      </c>
      <c r="E121" s="140">
        <f>E122</f>
        <v>0</v>
      </c>
      <c r="F121" s="140">
        <f>D121-E121</f>
        <v>8000</v>
      </c>
    </row>
    <row r="122" spans="1:6" ht="17.25" customHeight="1">
      <c r="A122" s="88" t="s">
        <v>170</v>
      </c>
      <c r="B122" s="113">
        <v>200</v>
      </c>
      <c r="C122" s="141" t="s">
        <v>297</v>
      </c>
      <c r="D122" s="145">
        <f>D123</f>
        <v>8000</v>
      </c>
      <c r="E122" s="145">
        <f>E123</f>
        <v>0</v>
      </c>
      <c r="F122" s="145">
        <f>D122-E122</f>
        <v>8000</v>
      </c>
    </row>
    <row r="123" spans="1:6" ht="18" customHeight="1">
      <c r="A123" s="88" t="s">
        <v>177</v>
      </c>
      <c r="B123" s="113">
        <v>200</v>
      </c>
      <c r="C123" s="141" t="s">
        <v>298</v>
      </c>
      <c r="D123" s="145">
        <v>8000</v>
      </c>
      <c r="E123" s="145">
        <v>0</v>
      </c>
      <c r="F123" s="145">
        <f>D123-E123</f>
        <v>8000</v>
      </c>
    </row>
    <row r="124" spans="1:6" ht="6.75" customHeight="1" thickBot="1">
      <c r="A124" s="149"/>
      <c r="B124" s="150"/>
      <c r="C124" s="151"/>
      <c r="D124" s="152"/>
      <c r="E124" s="152"/>
      <c r="F124" s="152"/>
    </row>
    <row r="125" spans="1:6" ht="21.75" customHeight="1" thickBot="1">
      <c r="A125" s="99" t="s">
        <v>26</v>
      </c>
      <c r="B125" s="153">
        <v>450</v>
      </c>
      <c r="C125" s="154" t="s">
        <v>25</v>
      </c>
      <c r="D125" s="155">
        <v>-449726.39</v>
      </c>
      <c r="E125" s="155">
        <v>839658.86</v>
      </c>
      <c r="F125" s="155">
        <f>D125-E125</f>
        <v>-1289385.25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31">
      <selection activeCell="A50" sqref="A50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>
      <c r="A1" s="26"/>
      <c r="B1" s="31"/>
      <c r="C1" s="24"/>
      <c r="D1" s="35"/>
      <c r="E1" s="35" t="s">
        <v>309</v>
      </c>
      <c r="F1" s="24"/>
    </row>
    <row r="2" spans="1:6" ht="13.5" customHeight="1">
      <c r="A2" s="21"/>
      <c r="B2" s="32"/>
      <c r="C2" s="3"/>
      <c r="D2" s="22"/>
      <c r="E2" s="22"/>
      <c r="F2" s="22"/>
    </row>
    <row r="3" spans="1:6" ht="12.75" customHeight="1">
      <c r="A3" s="29" t="s">
        <v>52</v>
      </c>
      <c r="C3" s="11"/>
      <c r="D3" s="10"/>
      <c r="F3" s="35"/>
    </row>
    <row r="4" spans="1:6" ht="15.75" customHeight="1">
      <c r="A4" s="28"/>
      <c r="B4" s="33"/>
      <c r="C4" s="14"/>
      <c r="D4" s="15"/>
      <c r="E4" s="15"/>
      <c r="F4" s="16"/>
    </row>
    <row r="5" spans="1:6" ht="12" customHeight="1">
      <c r="A5" s="7"/>
      <c r="B5" s="8" t="s">
        <v>11</v>
      </c>
      <c r="C5" s="25" t="s">
        <v>48</v>
      </c>
      <c r="D5" s="6" t="s">
        <v>43</v>
      </c>
      <c r="E5" s="41"/>
      <c r="F5" s="40" t="s">
        <v>28</v>
      </c>
    </row>
    <row r="6" spans="1:6" ht="15.75" customHeight="1">
      <c r="A6" s="8" t="s">
        <v>6</v>
      </c>
      <c r="B6" s="8" t="s">
        <v>12</v>
      </c>
      <c r="C6" s="25" t="s">
        <v>9</v>
      </c>
      <c r="D6" s="6" t="s">
        <v>42</v>
      </c>
      <c r="E6" s="6" t="s">
        <v>32</v>
      </c>
      <c r="F6" s="17" t="s">
        <v>4</v>
      </c>
    </row>
    <row r="7" spans="1:6" ht="13.5" customHeight="1">
      <c r="A7" s="7"/>
      <c r="B7" s="8" t="s">
        <v>13</v>
      </c>
      <c r="C7" s="40" t="s">
        <v>45</v>
      </c>
      <c r="D7" s="6" t="s">
        <v>4</v>
      </c>
      <c r="E7" s="25"/>
      <c r="F7" s="40"/>
    </row>
    <row r="8" spans="1:6" ht="13.5" customHeight="1">
      <c r="A8" s="8"/>
      <c r="B8" s="8"/>
      <c r="C8" s="25" t="s">
        <v>46</v>
      </c>
      <c r="D8" s="6"/>
      <c r="E8" s="6"/>
      <c r="F8" s="17"/>
    </row>
    <row r="9" spans="1:6" ht="13.5" customHeight="1">
      <c r="A9" s="8"/>
      <c r="B9" s="8"/>
      <c r="C9" s="40" t="s">
        <v>47</v>
      </c>
      <c r="D9" s="6"/>
      <c r="E9" s="6"/>
      <c r="F9" s="17"/>
    </row>
    <row r="10" spans="1:6" ht="17.25" customHeight="1" thickBot="1">
      <c r="A10" s="4">
        <v>1</v>
      </c>
      <c r="B10" s="9">
        <v>2</v>
      </c>
      <c r="C10" s="9">
        <v>3</v>
      </c>
      <c r="D10" s="5" t="s">
        <v>2</v>
      </c>
      <c r="E10" s="5" t="s">
        <v>34</v>
      </c>
      <c r="F10" s="18" t="s">
        <v>35</v>
      </c>
    </row>
    <row r="11" spans="1:6" ht="30" customHeight="1">
      <c r="A11" s="58" t="s">
        <v>53</v>
      </c>
      <c r="B11" s="59" t="s">
        <v>16</v>
      </c>
      <c r="C11" s="60" t="s">
        <v>40</v>
      </c>
      <c r="D11" s="61">
        <f>D35</f>
        <v>449726.38999999966</v>
      </c>
      <c r="E11" s="61">
        <f>E35</f>
        <v>-839658.8599999999</v>
      </c>
      <c r="F11" s="61">
        <f>F35</f>
        <v>1289385.2499999995</v>
      </c>
    </row>
    <row r="12" spans="1:6" ht="20.25" customHeight="1">
      <c r="A12" s="62" t="s">
        <v>19</v>
      </c>
      <c r="B12" s="63"/>
      <c r="C12" s="64"/>
      <c r="D12" s="65"/>
      <c r="E12" s="66"/>
      <c r="F12" s="67"/>
    </row>
    <row r="13" spans="1:6" ht="9.75" customHeight="1">
      <c r="A13" s="58" t="s">
        <v>54</v>
      </c>
      <c r="B13" s="68" t="s">
        <v>20</v>
      </c>
      <c r="C13" s="69" t="s">
        <v>40</v>
      </c>
      <c r="D13" s="69"/>
      <c r="E13" s="70"/>
      <c r="F13" s="71"/>
    </row>
    <row r="14" spans="1:6" ht="9.75" customHeight="1">
      <c r="A14" s="62" t="s">
        <v>18</v>
      </c>
      <c r="B14" s="63"/>
      <c r="C14" s="65"/>
      <c r="D14" s="65"/>
      <c r="E14" s="66"/>
      <c r="F14" s="67"/>
    </row>
    <row r="15" spans="1:6" ht="15.75" customHeight="1">
      <c r="A15" s="58"/>
      <c r="B15" s="72"/>
      <c r="C15" s="69"/>
      <c r="D15" s="69"/>
      <c r="E15" s="70"/>
      <c r="F15" s="71"/>
    </row>
    <row r="16" spans="1:6" ht="15.75" customHeight="1">
      <c r="A16" s="58"/>
      <c r="B16" s="72"/>
      <c r="C16" s="69"/>
      <c r="D16" s="69"/>
      <c r="E16" s="70"/>
      <c r="F16" s="71"/>
    </row>
    <row r="17" spans="1:6" ht="15.75" customHeight="1">
      <c r="A17" s="58"/>
      <c r="B17" s="72"/>
      <c r="C17" s="69"/>
      <c r="D17" s="69"/>
      <c r="E17" s="70"/>
      <c r="F17" s="71"/>
    </row>
    <row r="18" spans="1:6" ht="40.5" customHeight="1">
      <c r="A18" s="58"/>
      <c r="B18" s="72"/>
      <c r="C18" s="69"/>
      <c r="D18" s="69"/>
      <c r="E18" s="70"/>
      <c r="F18" s="71"/>
    </row>
    <row r="19" spans="1:6" ht="0.75" customHeight="1">
      <c r="A19" s="58"/>
      <c r="B19" s="72"/>
      <c r="C19" s="69"/>
      <c r="D19" s="69"/>
      <c r="E19" s="70"/>
      <c r="F19" s="71"/>
    </row>
    <row r="20" spans="1:6" ht="21" customHeight="1" hidden="1">
      <c r="A20" s="58"/>
      <c r="B20" s="72"/>
      <c r="C20" s="69"/>
      <c r="D20" s="69"/>
      <c r="E20" s="70"/>
      <c r="F20" s="71"/>
    </row>
    <row r="21" spans="1:6" ht="21.75" customHeight="1" hidden="1">
      <c r="A21" s="58"/>
      <c r="B21" s="72"/>
      <c r="C21" s="69"/>
      <c r="D21" s="69"/>
      <c r="E21" s="70"/>
      <c r="F21" s="71"/>
    </row>
    <row r="22" spans="1:6" ht="21.75" customHeight="1" hidden="1">
      <c r="A22" s="58"/>
      <c r="B22" s="72"/>
      <c r="C22" s="69"/>
      <c r="D22" s="69"/>
      <c r="E22" s="70"/>
      <c r="F22" s="71"/>
    </row>
    <row r="23" spans="1:6" ht="22.5" customHeight="1" hidden="1">
      <c r="A23" s="58"/>
      <c r="B23" s="72"/>
      <c r="C23" s="69"/>
      <c r="D23" s="69"/>
      <c r="E23" s="70"/>
      <c r="F23" s="71"/>
    </row>
    <row r="24" spans="1:6" ht="50.25" customHeight="1" hidden="1">
      <c r="A24" s="58"/>
      <c r="B24" s="72"/>
      <c r="C24" s="69"/>
      <c r="D24" s="69"/>
      <c r="E24" s="70"/>
      <c r="F24" s="71"/>
    </row>
    <row r="25" spans="1:6" ht="21.75" customHeight="1" hidden="1">
      <c r="A25" s="58"/>
      <c r="B25" s="72"/>
      <c r="C25" s="69"/>
      <c r="D25" s="69"/>
      <c r="E25" s="70"/>
      <c r="F25" s="71"/>
    </row>
    <row r="26" spans="1:6" ht="15.75" customHeight="1" hidden="1">
      <c r="A26" s="58"/>
      <c r="B26" s="72"/>
      <c r="C26" s="69"/>
      <c r="D26" s="69"/>
      <c r="E26" s="70"/>
      <c r="F26" s="71"/>
    </row>
    <row r="27" spans="1:6" ht="15.75" customHeight="1" hidden="1">
      <c r="A27" s="58"/>
      <c r="B27" s="73"/>
      <c r="C27" s="69"/>
      <c r="D27" s="69"/>
      <c r="E27" s="70"/>
      <c r="F27" s="71"/>
    </row>
    <row r="28" spans="1:6" ht="27.75" customHeight="1">
      <c r="A28" s="58" t="s">
        <v>55</v>
      </c>
      <c r="B28" s="74" t="s">
        <v>21</v>
      </c>
      <c r="C28" s="69" t="s">
        <v>40</v>
      </c>
      <c r="D28" s="69"/>
      <c r="E28" s="70"/>
      <c r="F28" s="71"/>
    </row>
    <row r="29" spans="1:6" ht="15.75" customHeight="1">
      <c r="A29" s="62" t="s">
        <v>18</v>
      </c>
      <c r="B29" s="63"/>
      <c r="C29" s="65"/>
      <c r="D29" s="65"/>
      <c r="E29" s="66"/>
      <c r="F29" s="67"/>
    </row>
    <row r="30" spans="1:6" ht="19.5" customHeight="1">
      <c r="A30" s="58"/>
      <c r="B30" s="68"/>
      <c r="C30" s="69"/>
      <c r="D30" s="69"/>
      <c r="E30" s="70"/>
      <c r="F30" s="71"/>
    </row>
    <row r="31" spans="1:6" ht="32.25" customHeight="1">
      <c r="A31" s="58"/>
      <c r="B31" s="68"/>
      <c r="C31" s="69"/>
      <c r="D31" s="69"/>
      <c r="E31" s="70"/>
      <c r="F31" s="71"/>
    </row>
    <row r="32" spans="1:6" ht="40.5" customHeight="1">
      <c r="A32" s="58"/>
      <c r="B32" s="68"/>
      <c r="C32" s="69"/>
      <c r="D32" s="69"/>
      <c r="E32" s="70"/>
      <c r="F32" s="71"/>
    </row>
    <row r="33" spans="1:6" ht="24" customHeight="1">
      <c r="A33" s="58"/>
      <c r="B33" s="68"/>
      <c r="C33" s="69"/>
      <c r="D33" s="69"/>
      <c r="E33" s="70"/>
      <c r="F33" s="71"/>
    </row>
    <row r="34" spans="1:6" ht="39.75" customHeight="1">
      <c r="A34" s="58"/>
      <c r="B34" s="68"/>
      <c r="C34" s="69"/>
      <c r="D34" s="69"/>
      <c r="E34" s="70"/>
      <c r="F34" s="71"/>
    </row>
    <row r="35" spans="1:6" ht="22.5" customHeight="1">
      <c r="A35" s="58" t="s">
        <v>24</v>
      </c>
      <c r="B35" s="74" t="s">
        <v>17</v>
      </c>
      <c r="C35" s="69"/>
      <c r="D35" s="61">
        <f>D36+D37</f>
        <v>449726.38999999966</v>
      </c>
      <c r="E35" s="61">
        <f>E36+E37</f>
        <v>-839658.8599999999</v>
      </c>
      <c r="F35" s="61">
        <f>D35-E35</f>
        <v>1289385.2499999995</v>
      </c>
    </row>
    <row r="36" spans="1:6" ht="39" customHeight="1">
      <c r="A36" s="58" t="s">
        <v>261</v>
      </c>
      <c r="B36" s="74" t="s">
        <v>22</v>
      </c>
      <c r="C36" s="69" t="s">
        <v>262</v>
      </c>
      <c r="D36" s="61">
        <v>-7412400</v>
      </c>
      <c r="E36" s="61">
        <v>-3699240.96</v>
      </c>
      <c r="F36" s="75" t="s">
        <v>25</v>
      </c>
    </row>
    <row r="37" spans="1:6" ht="23.25" customHeight="1" thickBot="1">
      <c r="A37" s="76" t="s">
        <v>263</v>
      </c>
      <c r="B37" s="77" t="s">
        <v>23</v>
      </c>
      <c r="C37" s="69" t="s">
        <v>264</v>
      </c>
      <c r="D37" s="78">
        <v>7862126.39</v>
      </c>
      <c r="E37" s="78">
        <v>2859582.1</v>
      </c>
      <c r="F37" s="79" t="s">
        <v>25</v>
      </c>
    </row>
    <row r="38" spans="1:6" ht="17.25" customHeight="1">
      <c r="A38" s="34"/>
      <c r="B38" s="37"/>
      <c r="C38" s="24"/>
      <c r="D38" s="24"/>
      <c r="E38" s="24"/>
      <c r="F38" s="24"/>
    </row>
    <row r="39" spans="1:6" ht="22.5" customHeight="1" hidden="1">
      <c r="A39" s="34"/>
      <c r="B39" s="37"/>
      <c r="C39" s="24"/>
      <c r="D39" s="24"/>
      <c r="E39" s="24"/>
      <c r="F39" s="24"/>
    </row>
    <row r="40" spans="1:6" ht="23.25" customHeight="1">
      <c r="A40" s="21" t="s">
        <v>267</v>
      </c>
      <c r="B40" s="37"/>
      <c r="C40" s="24"/>
      <c r="D40" s="24"/>
      <c r="E40" s="24"/>
      <c r="F40" s="24"/>
    </row>
    <row r="41" spans="1:6" ht="9.75" customHeight="1">
      <c r="A41" s="11" t="s">
        <v>266</v>
      </c>
      <c r="B41" s="37"/>
      <c r="C41" s="24"/>
      <c r="D41" s="24"/>
      <c r="E41" s="24"/>
      <c r="F41" s="24"/>
    </row>
    <row r="42" spans="1:6" ht="13.5" customHeight="1">
      <c r="A42" s="11"/>
      <c r="B42" s="37"/>
      <c r="C42" s="24"/>
      <c r="D42" s="24"/>
      <c r="E42" s="24"/>
      <c r="F42" s="24"/>
    </row>
    <row r="43" spans="1:6" ht="11.25" customHeight="1">
      <c r="A43" s="21" t="s">
        <v>265</v>
      </c>
      <c r="B43" s="159" t="s">
        <v>268</v>
      </c>
      <c r="C43" s="159"/>
      <c r="D43" s="159"/>
      <c r="E43" s="159"/>
      <c r="F43" s="24"/>
    </row>
    <row r="44" spans="1:6" ht="13.5" customHeight="1">
      <c r="A44" s="11" t="s">
        <v>269</v>
      </c>
      <c r="B44" s="37"/>
      <c r="C44" s="24"/>
      <c r="D44" s="24"/>
      <c r="E44" s="24"/>
      <c r="F44" s="24"/>
    </row>
    <row r="45" spans="2:6" ht="13.5" customHeight="1">
      <c r="B45" s="37"/>
      <c r="C45" s="24"/>
      <c r="D45" s="24"/>
      <c r="E45" s="24"/>
      <c r="F45" s="24"/>
    </row>
    <row r="46" spans="1:6" ht="13.5" customHeight="1">
      <c r="A46" s="11" t="s">
        <v>270</v>
      </c>
      <c r="B46" s="37"/>
      <c r="C46" s="24"/>
      <c r="D46" s="24"/>
      <c r="E46" s="24"/>
      <c r="F46" s="24"/>
    </row>
    <row r="47" spans="1:6" ht="21" customHeight="1">
      <c r="A47" s="11" t="s">
        <v>14</v>
      </c>
      <c r="B47" s="37"/>
      <c r="C47" s="24"/>
      <c r="D47" s="24"/>
      <c r="E47" s="24"/>
      <c r="F47" s="24"/>
    </row>
    <row r="48" spans="1:6" ht="15.75" customHeight="1">
      <c r="A48" s="11"/>
      <c r="B48" s="37"/>
      <c r="C48" s="24"/>
      <c r="D48" s="24"/>
      <c r="E48" s="24"/>
      <c r="F48" s="24"/>
    </row>
    <row r="49" spans="1:6" ht="10.5" customHeight="1">
      <c r="A49" s="11" t="s">
        <v>336</v>
      </c>
      <c r="B49" s="37"/>
      <c r="C49" s="24"/>
      <c r="D49" s="24"/>
      <c r="E49" s="24"/>
      <c r="F49" s="24"/>
    </row>
    <row r="50" spans="1:6" ht="12.75">
      <c r="A50" s="34"/>
      <c r="B50" s="37"/>
      <c r="C50" s="24"/>
      <c r="D50" s="24"/>
      <c r="E50" s="24"/>
      <c r="F50" s="24"/>
    </row>
    <row r="51" spans="1:6" ht="11.25" customHeight="1">
      <c r="A51" s="34"/>
      <c r="B51" s="37"/>
      <c r="C51" s="24"/>
      <c r="D51" s="24"/>
      <c r="E51" s="24"/>
      <c r="F51" s="24"/>
    </row>
    <row r="52" spans="1:6" ht="12.75">
      <c r="A52" s="34"/>
      <c r="B52" s="37"/>
      <c r="C52" s="24"/>
      <c r="D52" s="24"/>
      <c r="E52" s="24"/>
      <c r="F52" s="24"/>
    </row>
    <row r="53" spans="1:6" ht="12.75">
      <c r="A53" s="34"/>
      <c r="B53" s="37"/>
      <c r="C53" s="24"/>
      <c r="D53" s="24"/>
      <c r="E53" s="24"/>
      <c r="F53" s="24"/>
    </row>
    <row r="54" spans="1:6" ht="12.75">
      <c r="A54" s="34"/>
      <c r="B54" s="37"/>
      <c r="C54" s="24"/>
      <c r="D54" s="24"/>
      <c r="E54" s="24"/>
      <c r="F54" s="24"/>
    </row>
    <row r="55" spans="1:4" ht="10.5" customHeight="1">
      <c r="A55" s="11"/>
      <c r="B55" s="11"/>
      <c r="C55" s="21"/>
      <c r="D55" s="39"/>
    </row>
    <row r="56" spans="1:4" ht="10.5" customHeight="1">
      <c r="A56" s="11"/>
      <c r="B56" s="11"/>
      <c r="C56" s="21"/>
      <c r="D56" s="39"/>
    </row>
    <row r="57" spans="1:4" ht="9.75" customHeight="1">
      <c r="A57" s="11"/>
      <c r="B57" s="11"/>
      <c r="C57" s="21"/>
      <c r="D57" s="39"/>
    </row>
    <row r="58" spans="1:4" ht="31.5" customHeight="1">
      <c r="A58" s="11"/>
      <c r="B58" s="11"/>
      <c r="C58" s="21"/>
      <c r="D58" s="39"/>
    </row>
    <row r="59" spans="1:4" ht="18" customHeight="1">
      <c r="A59" s="11"/>
      <c r="B59" s="11"/>
      <c r="C59" s="21"/>
      <c r="D59" s="39"/>
    </row>
    <row r="60" spans="1:4" ht="29.25" customHeight="1">
      <c r="A60" s="11"/>
      <c r="B60" s="11"/>
      <c r="C60" s="21"/>
      <c r="D60" s="39"/>
    </row>
    <row r="61" spans="1:4" ht="17.25" customHeight="1">
      <c r="A61" s="11"/>
      <c r="B61" s="11"/>
      <c r="C61" s="21"/>
      <c r="D61" s="39"/>
    </row>
    <row r="62" spans="1:4" ht="10.5" customHeight="1">
      <c r="A62" s="11"/>
      <c r="B62" s="11"/>
      <c r="C62" s="21"/>
      <c r="D62" s="39"/>
    </row>
    <row r="63" spans="1:4" ht="17.25" customHeight="1">
      <c r="A63" s="11"/>
      <c r="B63" s="11"/>
      <c r="C63" s="21"/>
      <c r="D63" s="39"/>
    </row>
    <row r="64" spans="1:4" ht="17.25" customHeight="1">
      <c r="A64" s="11"/>
      <c r="B64" s="11"/>
      <c r="C64" s="21"/>
      <c r="D64" s="39"/>
    </row>
    <row r="65" spans="1:4" ht="17.25" customHeight="1">
      <c r="A65" s="11"/>
      <c r="B65" s="11"/>
      <c r="C65" s="21"/>
      <c r="D65" s="39"/>
    </row>
    <row r="66" spans="1:4" ht="17.25" customHeight="1">
      <c r="A66" s="11"/>
      <c r="B66" s="11"/>
      <c r="C66" s="21"/>
      <c r="D66" s="39"/>
    </row>
    <row r="67" spans="1:4" ht="17.25" customHeight="1">
      <c r="A67" s="11"/>
      <c r="B67" s="11"/>
      <c r="C67" s="21"/>
      <c r="D67" s="39"/>
    </row>
    <row r="68" spans="1:4" ht="18" customHeight="1">
      <c r="A68" s="11"/>
      <c r="B68" s="11"/>
      <c r="C68" s="21"/>
      <c r="D68" s="39"/>
    </row>
    <row r="69" spans="1:4" ht="18.75" customHeight="1">
      <c r="A69" s="11"/>
      <c r="B69" s="11"/>
      <c r="C69" s="21"/>
      <c r="D69" s="39"/>
    </row>
    <row r="70" spans="1:4" ht="16.5" customHeight="1">
      <c r="A70" s="11"/>
      <c r="B70" s="11"/>
      <c r="C70" s="21"/>
      <c r="D70" s="39"/>
    </row>
    <row r="71" spans="1:4" ht="16.5" customHeight="1">
      <c r="A71" s="11"/>
      <c r="B71" s="11"/>
      <c r="C71" s="21"/>
      <c r="D71" s="39"/>
    </row>
    <row r="72" spans="1:4" ht="15" customHeight="1">
      <c r="A72" s="11"/>
      <c r="B72" s="11"/>
      <c r="C72" s="21"/>
      <c r="D72" s="39"/>
    </row>
    <row r="73" spans="1:4" ht="18.75" customHeight="1">
      <c r="A73" s="11"/>
      <c r="B73" s="11"/>
      <c r="C73" s="21"/>
      <c r="D73" s="39"/>
    </row>
    <row r="74" spans="1:4" ht="15" customHeight="1">
      <c r="A74" s="11"/>
      <c r="B74" s="11"/>
      <c r="C74" s="21"/>
      <c r="D74" s="39"/>
    </row>
    <row r="75" ht="21" customHeight="1">
      <c r="A75" s="11"/>
    </row>
    <row r="76" ht="12" customHeight="1"/>
    <row r="77" spans="1:3" ht="12.75" customHeight="1">
      <c r="A77" s="21"/>
      <c r="B77" s="21"/>
      <c r="C77" s="3"/>
    </row>
    <row r="78" ht="16.5" customHeight="1"/>
    <row r="79" ht="16.5" customHeight="1"/>
    <row r="80" ht="17.25" customHeight="1"/>
    <row r="81" ht="18" customHeight="1"/>
    <row r="82" ht="26.25" customHeight="1"/>
    <row r="83" ht="25.5" customHeight="1"/>
    <row r="84" ht="27.75" customHeight="1"/>
    <row r="85" ht="12.75" customHeight="1"/>
    <row r="86" ht="12.75" customHeight="1"/>
    <row r="87" ht="12.75" customHeight="1"/>
    <row r="88" ht="10.5" customHeight="1"/>
    <row r="89" ht="15" customHeight="1"/>
    <row r="90" ht="12.75" customHeight="1"/>
    <row r="91" ht="10.5" customHeight="1"/>
    <row r="92" ht="12.75" customHeight="1"/>
    <row r="93" ht="18.75" customHeight="1"/>
    <row r="94" ht="9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22.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23.25" customHeight="1"/>
    <row r="123" ht="9.75" customHeight="1"/>
    <row r="124" ht="12.75" customHeight="1"/>
  </sheetData>
  <sheetProtection/>
  <mergeCells count="1">
    <mergeCell ref="B43:E4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showGridLines="0" zoomScalePageLayoutView="0" workbookViewId="0" topLeftCell="A5">
      <selection activeCell="E70" sqref="E70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0" t="s">
        <v>36</v>
      </c>
      <c r="B1" s="30"/>
      <c r="C1" s="12"/>
      <c r="D1" s="12"/>
      <c r="E1" s="12"/>
      <c r="F1" s="27" t="s">
        <v>5</v>
      </c>
    </row>
    <row r="2" spans="2:6" ht="13.5" customHeight="1">
      <c r="B2" s="11"/>
      <c r="F2" s="38" t="s">
        <v>27</v>
      </c>
    </row>
    <row r="3" spans="1:6" ht="12.75" customHeight="1">
      <c r="A3" s="13" t="s">
        <v>329</v>
      </c>
      <c r="B3" s="13"/>
      <c r="C3" s="13"/>
      <c r="D3" s="13"/>
      <c r="E3" s="13" t="s">
        <v>31</v>
      </c>
      <c r="F3" s="19" t="s">
        <v>330</v>
      </c>
    </row>
    <row r="4" spans="1:6" ht="15.75" customHeight="1">
      <c r="A4" s="11" t="s">
        <v>51</v>
      </c>
      <c r="B4" s="11"/>
      <c r="C4" s="11"/>
      <c r="D4" s="10"/>
      <c r="E4" s="10" t="s">
        <v>29</v>
      </c>
      <c r="F4" s="43" t="s">
        <v>56</v>
      </c>
    </row>
    <row r="5" spans="1:6" ht="12" customHeight="1">
      <c r="A5" s="11" t="s">
        <v>57</v>
      </c>
      <c r="B5" s="11"/>
      <c r="C5" s="11"/>
      <c r="D5" s="10"/>
      <c r="E5" s="10" t="s">
        <v>44</v>
      </c>
      <c r="F5" s="19" t="s">
        <v>73</v>
      </c>
    </row>
    <row r="6" spans="1:6" ht="15.75" customHeight="1">
      <c r="A6" s="11" t="s">
        <v>111</v>
      </c>
      <c r="B6" s="11"/>
      <c r="C6" s="11"/>
      <c r="D6" s="10"/>
      <c r="E6" s="10" t="s">
        <v>30</v>
      </c>
      <c r="F6" s="19" t="s">
        <v>58</v>
      </c>
    </row>
    <row r="7" spans="1:6" ht="13.5" customHeight="1">
      <c r="A7" s="42" t="s">
        <v>37</v>
      </c>
      <c r="B7" s="11"/>
      <c r="C7" s="11"/>
      <c r="D7" s="10"/>
      <c r="E7" s="10"/>
      <c r="F7" s="36"/>
    </row>
    <row r="8" spans="1:6" ht="13.5" customHeight="1" thickBot="1">
      <c r="A8" s="11" t="s">
        <v>1</v>
      </c>
      <c r="B8" s="11"/>
      <c r="C8" s="11"/>
      <c r="D8" s="10"/>
      <c r="E8" s="10"/>
      <c r="F8" s="20" t="s">
        <v>0</v>
      </c>
    </row>
    <row r="9" spans="2:6" ht="13.5" customHeight="1">
      <c r="B9" s="29"/>
      <c r="C9" s="29" t="s">
        <v>39</v>
      </c>
      <c r="D9" s="10"/>
      <c r="E9" s="10"/>
      <c r="F9" s="23"/>
    </row>
    <row r="10" spans="1:6" ht="5.25" customHeight="1">
      <c r="A10" s="28"/>
      <c r="B10" s="28"/>
      <c r="C10" s="14"/>
      <c r="D10" s="15"/>
      <c r="E10" s="15"/>
      <c r="F10" s="16"/>
    </row>
    <row r="11" spans="1:6" ht="13.5" customHeight="1">
      <c r="A11" s="56"/>
      <c r="B11" s="8" t="s">
        <v>11</v>
      </c>
      <c r="C11" s="25" t="s">
        <v>50</v>
      </c>
      <c r="D11" s="6" t="s">
        <v>41</v>
      </c>
      <c r="E11" s="41"/>
      <c r="F11" s="40" t="s">
        <v>28</v>
      </c>
    </row>
    <row r="12" spans="1:6" ht="9.75" customHeight="1">
      <c r="A12" s="25" t="s">
        <v>6</v>
      </c>
      <c r="B12" s="8" t="s">
        <v>12</v>
      </c>
      <c r="C12" s="25" t="s">
        <v>46</v>
      </c>
      <c r="D12" s="6" t="s">
        <v>42</v>
      </c>
      <c r="E12" s="6" t="s">
        <v>32</v>
      </c>
      <c r="F12" s="17" t="s">
        <v>4</v>
      </c>
    </row>
    <row r="13" spans="1:6" ht="9.75" customHeight="1">
      <c r="A13" s="57"/>
      <c r="B13" s="8" t="s">
        <v>13</v>
      </c>
      <c r="C13" s="25" t="s">
        <v>47</v>
      </c>
      <c r="D13" s="6" t="s">
        <v>4</v>
      </c>
      <c r="E13" s="6"/>
      <c r="F13" s="17"/>
    </row>
    <row r="14" spans="1:6" ht="9.75" customHeight="1" thickBot="1">
      <c r="A14" s="4">
        <v>1</v>
      </c>
      <c r="B14" s="9">
        <v>2</v>
      </c>
      <c r="C14" s="9">
        <v>3</v>
      </c>
      <c r="D14" s="5" t="s">
        <v>2</v>
      </c>
      <c r="E14" s="5" t="s">
        <v>34</v>
      </c>
      <c r="F14" s="18" t="s">
        <v>35</v>
      </c>
    </row>
    <row r="15" spans="1:6" ht="15.75" customHeight="1">
      <c r="A15" s="80" t="s">
        <v>38</v>
      </c>
      <c r="B15" s="81" t="s">
        <v>115</v>
      </c>
      <c r="C15" s="82" t="s">
        <v>25</v>
      </c>
      <c r="D15" s="83">
        <f>D18+D58</f>
        <v>7412400</v>
      </c>
      <c r="E15" s="83">
        <f>E18+E58</f>
        <v>3675051.58</v>
      </c>
      <c r="F15" s="83">
        <f>F18+F58</f>
        <v>3737348.42</v>
      </c>
    </row>
    <row r="16" spans="1:6" ht="15.75" customHeight="1">
      <c r="A16" s="162" t="s">
        <v>7</v>
      </c>
      <c r="B16" s="84"/>
      <c r="C16" s="64"/>
      <c r="D16" s="85"/>
      <c r="E16" s="86"/>
      <c r="F16" s="160"/>
    </row>
    <row r="17" spans="1:6" ht="3.75" customHeight="1">
      <c r="A17" s="163"/>
      <c r="B17" s="87"/>
      <c r="C17" s="70"/>
      <c r="D17" s="61"/>
      <c r="E17" s="61"/>
      <c r="F17" s="161"/>
    </row>
    <row r="18" spans="1:6" ht="21.75" customHeight="1">
      <c r="A18" s="88" t="s">
        <v>95</v>
      </c>
      <c r="B18" s="87" t="s">
        <v>115</v>
      </c>
      <c r="C18" s="89" t="s">
        <v>96</v>
      </c>
      <c r="D18" s="61">
        <f>D19+D24+D31+D42+D46+D54</f>
        <v>1181300</v>
      </c>
      <c r="E18" s="61">
        <f>E19+E24+E31+E42+E46+E54</f>
        <v>787381.58</v>
      </c>
      <c r="F18" s="61">
        <f>F19+F24+F31+F42+F46+F54</f>
        <v>393918.42000000004</v>
      </c>
    </row>
    <row r="19" spans="1:6" ht="21.75" customHeight="1">
      <c r="A19" s="80" t="s">
        <v>97</v>
      </c>
      <c r="B19" s="87" t="s">
        <v>115</v>
      </c>
      <c r="C19" s="90" t="s">
        <v>98</v>
      </c>
      <c r="D19" s="83">
        <f>D20+D23</f>
        <v>260200</v>
      </c>
      <c r="E19" s="83">
        <f>E22+E23</f>
        <v>131266.91</v>
      </c>
      <c r="F19" s="83">
        <f>F20+F23</f>
        <v>128933.09</v>
      </c>
    </row>
    <row r="20" spans="1:6" ht="21.75" customHeight="1">
      <c r="A20" s="88" t="s">
        <v>99</v>
      </c>
      <c r="B20" s="87" t="s">
        <v>115</v>
      </c>
      <c r="C20" s="89" t="s">
        <v>100</v>
      </c>
      <c r="D20" s="61">
        <f>D21</f>
        <v>260200</v>
      </c>
      <c r="E20" s="61">
        <f>E21</f>
        <v>130685.41</v>
      </c>
      <c r="F20" s="61">
        <f aca="true" t="shared" si="0" ref="F20:F25">D20-E20</f>
        <v>129514.59</v>
      </c>
    </row>
    <row r="21" spans="1:6" ht="50.25" customHeight="1">
      <c r="A21" s="91" t="s">
        <v>113</v>
      </c>
      <c r="B21" s="87" t="s">
        <v>115</v>
      </c>
      <c r="C21" s="89" t="s">
        <v>112</v>
      </c>
      <c r="D21" s="61">
        <f>D22</f>
        <v>260200</v>
      </c>
      <c r="E21" s="61">
        <f>E22</f>
        <v>130685.41</v>
      </c>
      <c r="F21" s="61">
        <f t="shared" si="0"/>
        <v>129514.59</v>
      </c>
    </row>
    <row r="22" spans="1:6" ht="122.25" customHeight="1">
      <c r="A22" s="92" t="s">
        <v>114</v>
      </c>
      <c r="B22" s="87" t="s">
        <v>115</v>
      </c>
      <c r="C22" s="93" t="s">
        <v>83</v>
      </c>
      <c r="D22" s="61">
        <v>260200</v>
      </c>
      <c r="E22" s="94">
        <v>130685.41</v>
      </c>
      <c r="F22" s="61">
        <f t="shared" si="0"/>
        <v>129514.59</v>
      </c>
    </row>
    <row r="23" spans="1:6" ht="122.25" customHeight="1">
      <c r="A23" s="92" t="s">
        <v>285</v>
      </c>
      <c r="B23" s="87" t="s">
        <v>115</v>
      </c>
      <c r="C23" s="93" t="s">
        <v>284</v>
      </c>
      <c r="D23" s="61">
        <v>0</v>
      </c>
      <c r="E23" s="94">
        <v>581.5</v>
      </c>
      <c r="F23" s="61">
        <f t="shared" si="0"/>
        <v>-581.5</v>
      </c>
    </row>
    <row r="24" spans="1:6" ht="15" customHeight="1">
      <c r="A24" s="95" t="s">
        <v>101</v>
      </c>
      <c r="B24" s="87" t="s">
        <v>115</v>
      </c>
      <c r="C24" s="96" t="s">
        <v>102</v>
      </c>
      <c r="D24" s="83">
        <f>D25+D29</f>
        <v>37700</v>
      </c>
      <c r="E24" s="83">
        <f>E25+E29</f>
        <v>37724.57</v>
      </c>
      <c r="F24" s="83">
        <f>F25+F29</f>
        <v>-24.569999999999254</v>
      </c>
    </row>
    <row r="25" spans="1:6" ht="36.75" customHeight="1">
      <c r="A25" s="92" t="s">
        <v>116</v>
      </c>
      <c r="B25" s="87" t="s">
        <v>115</v>
      </c>
      <c r="C25" s="93" t="s">
        <v>117</v>
      </c>
      <c r="D25" s="61">
        <f>D26</f>
        <v>4000</v>
      </c>
      <c r="E25" s="94">
        <f>E26</f>
        <v>4059.36</v>
      </c>
      <c r="F25" s="61">
        <f t="shared" si="0"/>
        <v>-59.36000000000013</v>
      </c>
    </row>
    <row r="26" spans="1:6" ht="40.5" customHeight="1">
      <c r="A26" s="92" t="s">
        <v>120</v>
      </c>
      <c r="B26" s="87" t="s">
        <v>115</v>
      </c>
      <c r="C26" s="93" t="s">
        <v>121</v>
      </c>
      <c r="D26" s="61">
        <f>D27+D28</f>
        <v>4000</v>
      </c>
      <c r="E26" s="61">
        <f>E28</f>
        <v>4059.36</v>
      </c>
      <c r="F26" s="61">
        <f>F27+F28</f>
        <v>-59.36000000000013</v>
      </c>
    </row>
    <row r="27" spans="1:6" ht="42" customHeight="1">
      <c r="A27" s="92" t="s">
        <v>118</v>
      </c>
      <c r="B27" s="87" t="s">
        <v>115</v>
      </c>
      <c r="C27" s="93" t="s">
        <v>119</v>
      </c>
      <c r="D27" s="61">
        <v>0</v>
      </c>
      <c r="E27" s="61">
        <v>0</v>
      </c>
      <c r="F27" s="61">
        <v>0</v>
      </c>
    </row>
    <row r="28" spans="1:6" ht="61.5" customHeight="1">
      <c r="A28" s="92" t="s">
        <v>271</v>
      </c>
      <c r="B28" s="87" t="s">
        <v>115</v>
      </c>
      <c r="C28" s="93" t="s">
        <v>272</v>
      </c>
      <c r="D28" s="61">
        <v>4000</v>
      </c>
      <c r="E28" s="128">
        <v>4059.36</v>
      </c>
      <c r="F28" s="61">
        <f>D28-E28</f>
        <v>-59.36000000000013</v>
      </c>
    </row>
    <row r="29" spans="1:6" ht="36" customHeight="1">
      <c r="A29" s="92" t="s">
        <v>286</v>
      </c>
      <c r="B29" s="87" t="s">
        <v>115</v>
      </c>
      <c r="C29" s="93" t="s">
        <v>287</v>
      </c>
      <c r="D29" s="61">
        <f>D30</f>
        <v>33700</v>
      </c>
      <c r="E29" s="61">
        <f>E30</f>
        <v>33665.21</v>
      </c>
      <c r="F29" s="61">
        <f>F30</f>
        <v>34.79000000000087</v>
      </c>
    </row>
    <row r="30" spans="1:6" ht="35.25" customHeight="1">
      <c r="A30" s="92" t="s">
        <v>288</v>
      </c>
      <c r="B30" s="87" t="s">
        <v>115</v>
      </c>
      <c r="C30" s="93" t="s">
        <v>289</v>
      </c>
      <c r="D30" s="61">
        <v>33700</v>
      </c>
      <c r="E30" s="128">
        <v>33665.21</v>
      </c>
      <c r="F30" s="61">
        <f>D30-E30</f>
        <v>34.79000000000087</v>
      </c>
    </row>
    <row r="31" spans="1:6" ht="15" customHeight="1">
      <c r="A31" s="95" t="s">
        <v>103</v>
      </c>
      <c r="B31" s="87" t="s">
        <v>115</v>
      </c>
      <c r="C31" s="96" t="s">
        <v>104</v>
      </c>
      <c r="D31" s="83">
        <f>D32+D34+D37</f>
        <v>359000</v>
      </c>
      <c r="E31" s="83">
        <f>E32+E34+E37</f>
        <v>270384.27999999997</v>
      </c>
      <c r="F31" s="83">
        <f aca="true" t="shared" si="1" ref="F31:F37">D31-E31</f>
        <v>88615.72000000003</v>
      </c>
    </row>
    <row r="32" spans="1:6" ht="21.75" customHeight="1">
      <c r="A32" s="92" t="s">
        <v>122</v>
      </c>
      <c r="B32" s="87" t="s">
        <v>115</v>
      </c>
      <c r="C32" s="93" t="s">
        <v>123</v>
      </c>
      <c r="D32" s="61">
        <f>D33</f>
        <v>1300</v>
      </c>
      <c r="E32" s="94">
        <f>E33</f>
        <v>1351.19</v>
      </c>
      <c r="F32" s="61">
        <f t="shared" si="1"/>
        <v>-51.190000000000055</v>
      </c>
    </row>
    <row r="33" spans="1:6" ht="50.25" customHeight="1">
      <c r="A33" s="92" t="s">
        <v>124</v>
      </c>
      <c r="B33" s="87" t="s">
        <v>115</v>
      </c>
      <c r="C33" s="93" t="s">
        <v>84</v>
      </c>
      <c r="D33" s="61">
        <v>1300</v>
      </c>
      <c r="E33" s="94">
        <v>1351.19</v>
      </c>
      <c r="F33" s="61">
        <f t="shared" si="1"/>
        <v>-51.190000000000055</v>
      </c>
    </row>
    <row r="34" spans="1:6" ht="21" customHeight="1">
      <c r="A34" s="92" t="s">
        <v>105</v>
      </c>
      <c r="B34" s="87" t="s">
        <v>115</v>
      </c>
      <c r="C34" s="93" t="s">
        <v>106</v>
      </c>
      <c r="D34" s="61">
        <f>D35+D36</f>
        <v>76700</v>
      </c>
      <c r="E34" s="61">
        <f>E35+E36</f>
        <v>55814.049999999996</v>
      </c>
      <c r="F34" s="61">
        <f t="shared" si="1"/>
        <v>20885.950000000004</v>
      </c>
    </row>
    <row r="35" spans="1:6" ht="15.75" customHeight="1">
      <c r="A35" s="92" t="s">
        <v>74</v>
      </c>
      <c r="B35" s="87" t="s">
        <v>115</v>
      </c>
      <c r="C35" s="93" t="s">
        <v>85</v>
      </c>
      <c r="D35" s="61">
        <v>17200</v>
      </c>
      <c r="E35" s="94">
        <v>12414.88</v>
      </c>
      <c r="F35" s="61">
        <f t="shared" si="1"/>
        <v>4785.120000000001</v>
      </c>
    </row>
    <row r="36" spans="1:6" ht="21" customHeight="1">
      <c r="A36" s="92" t="s">
        <v>93</v>
      </c>
      <c r="B36" s="87" t="s">
        <v>115</v>
      </c>
      <c r="C36" s="93" t="s">
        <v>86</v>
      </c>
      <c r="D36" s="61">
        <v>59500</v>
      </c>
      <c r="E36" s="94">
        <v>43399.17</v>
      </c>
      <c r="F36" s="61">
        <f t="shared" si="1"/>
        <v>16100.830000000002</v>
      </c>
    </row>
    <row r="37" spans="1:6" ht="15.75" customHeight="1">
      <c r="A37" s="92" t="s">
        <v>107</v>
      </c>
      <c r="B37" s="87" t="s">
        <v>115</v>
      </c>
      <c r="C37" s="93" t="s">
        <v>108</v>
      </c>
      <c r="D37" s="61">
        <f>D38+D40</f>
        <v>281000</v>
      </c>
      <c r="E37" s="61">
        <f>E38+E40</f>
        <v>213219.03999999998</v>
      </c>
      <c r="F37" s="61">
        <f t="shared" si="1"/>
        <v>67780.96000000002</v>
      </c>
    </row>
    <row r="38" spans="1:6" ht="51.75" customHeight="1">
      <c r="A38" s="92" t="s">
        <v>125</v>
      </c>
      <c r="B38" s="97" t="s">
        <v>115</v>
      </c>
      <c r="C38" s="93" t="s">
        <v>126</v>
      </c>
      <c r="D38" s="98">
        <f>D39</f>
        <v>256000</v>
      </c>
      <c r="E38" s="98">
        <f>E39</f>
        <v>210873.86</v>
      </c>
      <c r="F38" s="98">
        <f>F39</f>
        <v>45126.140000000014</v>
      </c>
    </row>
    <row r="39" spans="1:6" ht="83.25" customHeight="1">
      <c r="A39" s="92" t="s">
        <v>158</v>
      </c>
      <c r="B39" s="87" t="s">
        <v>115</v>
      </c>
      <c r="C39" s="93" t="s">
        <v>87</v>
      </c>
      <c r="D39" s="61">
        <v>256000</v>
      </c>
      <c r="E39" s="94">
        <v>210873.86</v>
      </c>
      <c r="F39" s="61">
        <f>D39-E39</f>
        <v>45126.140000000014</v>
      </c>
    </row>
    <row r="40" spans="1:6" ht="51" customHeight="1">
      <c r="A40" s="92" t="s">
        <v>127</v>
      </c>
      <c r="B40" s="87" t="s">
        <v>115</v>
      </c>
      <c r="C40" s="93" t="s">
        <v>128</v>
      </c>
      <c r="D40" s="61">
        <f>D41</f>
        <v>25000</v>
      </c>
      <c r="E40" s="94">
        <f>E41</f>
        <v>2345.18</v>
      </c>
      <c r="F40" s="61">
        <f>F41</f>
        <v>22654.82</v>
      </c>
    </row>
    <row r="41" spans="1:6" ht="82.5" customHeight="1">
      <c r="A41" s="92" t="s">
        <v>94</v>
      </c>
      <c r="B41" s="87" t="s">
        <v>115</v>
      </c>
      <c r="C41" s="93" t="s">
        <v>88</v>
      </c>
      <c r="D41" s="61">
        <v>25000</v>
      </c>
      <c r="E41" s="94">
        <v>2345.18</v>
      </c>
      <c r="F41" s="61">
        <f>D41-E41</f>
        <v>22654.82</v>
      </c>
    </row>
    <row r="42" spans="1:6" ht="33" customHeight="1">
      <c r="A42" s="95" t="s">
        <v>273</v>
      </c>
      <c r="B42" s="97" t="s">
        <v>115</v>
      </c>
      <c r="C42" s="96" t="s">
        <v>274</v>
      </c>
      <c r="D42" s="125">
        <f aca="true" t="shared" si="2" ref="D42:F44">D43</f>
        <v>0</v>
      </c>
      <c r="E42" s="125">
        <f t="shared" si="2"/>
        <v>10.48</v>
      </c>
      <c r="F42" s="125">
        <f t="shared" si="2"/>
        <v>-10.48</v>
      </c>
    </row>
    <row r="43" spans="1:6" ht="12.75" customHeight="1">
      <c r="A43" s="92" t="s">
        <v>103</v>
      </c>
      <c r="B43" s="97" t="s">
        <v>115</v>
      </c>
      <c r="C43" s="93" t="s">
        <v>275</v>
      </c>
      <c r="D43" s="98">
        <f t="shared" si="2"/>
        <v>0</v>
      </c>
      <c r="E43" s="98">
        <f t="shared" si="2"/>
        <v>10.48</v>
      </c>
      <c r="F43" s="98">
        <f t="shared" si="2"/>
        <v>-10.48</v>
      </c>
    </row>
    <row r="44" spans="1:6" ht="31.5" customHeight="1">
      <c r="A44" s="92" t="s">
        <v>276</v>
      </c>
      <c r="B44" s="97" t="s">
        <v>115</v>
      </c>
      <c r="C44" s="93" t="s">
        <v>277</v>
      </c>
      <c r="D44" s="98">
        <f t="shared" si="2"/>
        <v>0</v>
      </c>
      <c r="E44" s="98">
        <f t="shared" si="2"/>
        <v>10.48</v>
      </c>
      <c r="F44" s="98">
        <f t="shared" si="2"/>
        <v>-10.48</v>
      </c>
    </row>
    <row r="45" spans="1:6" ht="41.25" customHeight="1">
      <c r="A45" s="92" t="s">
        <v>278</v>
      </c>
      <c r="B45" s="97" t="s">
        <v>115</v>
      </c>
      <c r="C45" s="93" t="s">
        <v>279</v>
      </c>
      <c r="D45" s="98">
        <v>0</v>
      </c>
      <c r="E45" s="98">
        <v>10.48</v>
      </c>
      <c r="F45" s="98">
        <f>D45-E45</f>
        <v>-10.48</v>
      </c>
    </row>
    <row r="46" spans="1:6" ht="52.5" customHeight="1">
      <c r="A46" s="95" t="s">
        <v>129</v>
      </c>
      <c r="B46" s="87" t="s">
        <v>115</v>
      </c>
      <c r="C46" s="96" t="s">
        <v>130</v>
      </c>
      <c r="D46" s="83">
        <f>D47</f>
        <v>399100</v>
      </c>
      <c r="E46" s="83">
        <f>E47</f>
        <v>222745.34</v>
      </c>
      <c r="F46" s="83">
        <f>F47</f>
        <v>176354.66</v>
      </c>
    </row>
    <row r="47" spans="1:6" ht="117.75" customHeight="1">
      <c r="A47" s="92" t="s">
        <v>131</v>
      </c>
      <c r="B47" s="87" t="s">
        <v>115</v>
      </c>
      <c r="C47" s="93" t="s">
        <v>132</v>
      </c>
      <c r="D47" s="61">
        <f>D48+D50+D52</f>
        <v>399100</v>
      </c>
      <c r="E47" s="61">
        <f>E48+E50+E52</f>
        <v>222745.34</v>
      </c>
      <c r="F47" s="61">
        <f>F48+F50+F52</f>
        <v>176354.66</v>
      </c>
    </row>
    <row r="48" spans="1:6" ht="78" customHeight="1">
      <c r="A48" s="92" t="s">
        <v>133</v>
      </c>
      <c r="B48" s="87" t="s">
        <v>115</v>
      </c>
      <c r="C48" s="93" t="s">
        <v>89</v>
      </c>
      <c r="D48" s="61">
        <f>D49</f>
        <v>206600</v>
      </c>
      <c r="E48" s="94">
        <f>E49</f>
        <v>119576.9</v>
      </c>
      <c r="F48" s="61">
        <f>D48-E48</f>
        <v>87023.1</v>
      </c>
    </row>
    <row r="49" spans="1:6" ht="97.5" customHeight="1">
      <c r="A49" s="92" t="s">
        <v>134</v>
      </c>
      <c r="B49" s="87" t="s">
        <v>115</v>
      </c>
      <c r="C49" s="93" t="s">
        <v>135</v>
      </c>
      <c r="D49" s="61">
        <v>206600</v>
      </c>
      <c r="E49" s="94">
        <v>119576.9</v>
      </c>
      <c r="F49" s="61">
        <f>D49-E49</f>
        <v>87023.1</v>
      </c>
    </row>
    <row r="50" spans="1:6" ht="97.5" customHeight="1">
      <c r="A50" s="92" t="s">
        <v>136</v>
      </c>
      <c r="B50" s="87" t="s">
        <v>115</v>
      </c>
      <c r="C50" s="93" t="s">
        <v>142</v>
      </c>
      <c r="D50" s="61">
        <f>D51</f>
        <v>142400</v>
      </c>
      <c r="E50" s="94">
        <f>E51</f>
        <v>77250.69</v>
      </c>
      <c r="F50" s="61">
        <f>F51</f>
        <v>65149.31</v>
      </c>
    </row>
    <row r="51" spans="1:6" ht="90" customHeight="1">
      <c r="A51" s="92" t="s">
        <v>137</v>
      </c>
      <c r="B51" s="97" t="s">
        <v>115</v>
      </c>
      <c r="C51" s="93" t="s">
        <v>90</v>
      </c>
      <c r="D51" s="98">
        <v>142400</v>
      </c>
      <c r="E51" s="98">
        <v>77250.69</v>
      </c>
      <c r="F51" s="98">
        <f>D51-E51</f>
        <v>65149.31</v>
      </c>
    </row>
    <row r="52" spans="1:6" ht="101.25" customHeight="1">
      <c r="A52" s="92" t="s">
        <v>138</v>
      </c>
      <c r="B52" s="87" t="s">
        <v>115</v>
      </c>
      <c r="C52" s="93" t="s">
        <v>143</v>
      </c>
      <c r="D52" s="61">
        <f>D53</f>
        <v>50100</v>
      </c>
      <c r="E52" s="94">
        <f>E53</f>
        <v>25917.75</v>
      </c>
      <c r="F52" s="61">
        <f>F53</f>
        <v>24182.25</v>
      </c>
    </row>
    <row r="53" spans="1:6" ht="79.5" customHeight="1">
      <c r="A53" s="92" t="s">
        <v>139</v>
      </c>
      <c r="B53" s="87" t="s">
        <v>115</v>
      </c>
      <c r="C53" s="93" t="s">
        <v>91</v>
      </c>
      <c r="D53" s="61">
        <v>50100</v>
      </c>
      <c r="E53" s="94">
        <v>25917.75</v>
      </c>
      <c r="F53" s="61">
        <f>D53-E53</f>
        <v>24182.25</v>
      </c>
    </row>
    <row r="54" spans="1:6" ht="29.25" customHeight="1">
      <c r="A54" s="95" t="s">
        <v>300</v>
      </c>
      <c r="B54" s="158" t="s">
        <v>115</v>
      </c>
      <c r="C54" s="96" t="s">
        <v>301</v>
      </c>
      <c r="D54" s="83">
        <f aca="true" t="shared" si="3" ref="D54:F56">D55</f>
        <v>125300</v>
      </c>
      <c r="E54" s="83">
        <f t="shared" si="3"/>
        <v>125250</v>
      </c>
      <c r="F54" s="83">
        <f t="shared" si="3"/>
        <v>50</v>
      </c>
    </row>
    <row r="55" spans="1:6" ht="60" customHeight="1">
      <c r="A55" s="92" t="s">
        <v>302</v>
      </c>
      <c r="B55" s="87" t="s">
        <v>115</v>
      </c>
      <c r="C55" s="93" t="s">
        <v>303</v>
      </c>
      <c r="D55" s="61">
        <f t="shared" si="3"/>
        <v>125300</v>
      </c>
      <c r="E55" s="128">
        <f t="shared" si="3"/>
        <v>125250</v>
      </c>
      <c r="F55" s="61">
        <f t="shared" si="3"/>
        <v>50</v>
      </c>
    </row>
    <row r="56" spans="1:6" ht="44.25" customHeight="1">
      <c r="A56" s="92" t="s">
        <v>304</v>
      </c>
      <c r="B56" s="87" t="s">
        <v>115</v>
      </c>
      <c r="C56" s="93" t="s">
        <v>305</v>
      </c>
      <c r="D56" s="61">
        <f t="shared" si="3"/>
        <v>125300</v>
      </c>
      <c r="E56" s="61">
        <f t="shared" si="3"/>
        <v>125250</v>
      </c>
      <c r="F56" s="61">
        <f t="shared" si="3"/>
        <v>50</v>
      </c>
    </row>
    <row r="57" spans="1:6" ht="57.75" customHeight="1">
      <c r="A57" s="92" t="s">
        <v>306</v>
      </c>
      <c r="B57" s="87" t="s">
        <v>115</v>
      </c>
      <c r="C57" s="93" t="s">
        <v>307</v>
      </c>
      <c r="D57" s="61">
        <v>125300</v>
      </c>
      <c r="E57" s="128">
        <v>125250</v>
      </c>
      <c r="F57" s="61">
        <f>D57-E57</f>
        <v>50</v>
      </c>
    </row>
    <row r="58" spans="1:6" ht="28.5" customHeight="1">
      <c r="A58" s="95" t="s">
        <v>109</v>
      </c>
      <c r="B58" s="87" t="s">
        <v>115</v>
      </c>
      <c r="C58" s="96" t="s">
        <v>140</v>
      </c>
      <c r="D58" s="83">
        <f>D59</f>
        <v>6231100</v>
      </c>
      <c r="E58" s="83">
        <f>E59</f>
        <v>2887670</v>
      </c>
      <c r="F58" s="83">
        <f>F59</f>
        <v>3343430</v>
      </c>
    </row>
    <row r="59" spans="1:6" ht="30.75" customHeight="1">
      <c r="A59" s="92" t="s">
        <v>110</v>
      </c>
      <c r="B59" s="87" t="s">
        <v>115</v>
      </c>
      <c r="C59" s="93" t="s">
        <v>141</v>
      </c>
      <c r="D59" s="61">
        <f>D60+D63+D68</f>
        <v>6231100</v>
      </c>
      <c r="E59" s="61">
        <f>E60+E63+E68</f>
        <v>2887670</v>
      </c>
      <c r="F59" s="61">
        <f>F60+F63+F68</f>
        <v>3343430</v>
      </c>
    </row>
    <row r="60" spans="1:6" ht="31.5" customHeight="1">
      <c r="A60" s="92" t="s">
        <v>144</v>
      </c>
      <c r="B60" s="87" t="s">
        <v>115</v>
      </c>
      <c r="C60" s="93" t="s">
        <v>145</v>
      </c>
      <c r="D60" s="61">
        <f aca="true" t="shared" si="4" ref="D60:F61">D61</f>
        <v>4295400</v>
      </c>
      <c r="E60" s="61">
        <f t="shared" si="4"/>
        <v>2505600</v>
      </c>
      <c r="F60" s="61">
        <f t="shared" si="4"/>
        <v>1789800</v>
      </c>
    </row>
    <row r="61" spans="1:6" ht="23.25" customHeight="1">
      <c r="A61" s="92" t="s">
        <v>146</v>
      </c>
      <c r="B61" s="87" t="s">
        <v>115</v>
      </c>
      <c r="C61" s="93" t="s">
        <v>147</v>
      </c>
      <c r="D61" s="61">
        <f t="shared" si="4"/>
        <v>4295400</v>
      </c>
      <c r="E61" s="61">
        <f t="shared" si="4"/>
        <v>2505600</v>
      </c>
      <c r="F61" s="61">
        <f t="shared" si="4"/>
        <v>1789800</v>
      </c>
    </row>
    <row r="62" spans="1:6" ht="33.75" customHeight="1">
      <c r="A62" s="92" t="s">
        <v>148</v>
      </c>
      <c r="B62" s="87" t="s">
        <v>115</v>
      </c>
      <c r="C62" s="93" t="s">
        <v>75</v>
      </c>
      <c r="D62" s="61">
        <v>4295400</v>
      </c>
      <c r="E62" s="94">
        <v>2505600</v>
      </c>
      <c r="F62" s="61">
        <f>D62-E62</f>
        <v>1789800</v>
      </c>
    </row>
    <row r="63" spans="1:6" ht="33.75" customHeight="1">
      <c r="A63" s="92" t="s">
        <v>149</v>
      </c>
      <c r="B63" s="87" t="s">
        <v>115</v>
      </c>
      <c r="C63" s="93" t="s">
        <v>150</v>
      </c>
      <c r="D63" s="61">
        <f>D64+D66</f>
        <v>56100</v>
      </c>
      <c r="E63" s="61">
        <f>E64+E66</f>
        <v>54700</v>
      </c>
      <c r="F63" s="61">
        <f>F64+F66</f>
        <v>1400</v>
      </c>
    </row>
    <row r="64" spans="1:6" ht="51" customHeight="1">
      <c r="A64" s="92" t="s">
        <v>151</v>
      </c>
      <c r="B64" s="87" t="s">
        <v>115</v>
      </c>
      <c r="C64" s="93" t="s">
        <v>152</v>
      </c>
      <c r="D64" s="61">
        <f>D65</f>
        <v>55900</v>
      </c>
      <c r="E64" s="61">
        <f>E65</f>
        <v>54500</v>
      </c>
      <c r="F64" s="61">
        <f>F65</f>
        <v>1400</v>
      </c>
    </row>
    <row r="65" spans="1:6" ht="50.25" customHeight="1">
      <c r="A65" s="92" t="s">
        <v>92</v>
      </c>
      <c r="B65" s="87" t="s">
        <v>115</v>
      </c>
      <c r="C65" s="93" t="s">
        <v>76</v>
      </c>
      <c r="D65" s="61">
        <v>55900</v>
      </c>
      <c r="E65" s="94">
        <v>54500</v>
      </c>
      <c r="F65" s="61">
        <f>D65-E65</f>
        <v>1400</v>
      </c>
    </row>
    <row r="66" spans="1:6" ht="41.25" customHeight="1">
      <c r="A66" s="92" t="s">
        <v>280</v>
      </c>
      <c r="B66" s="87" t="s">
        <v>115</v>
      </c>
      <c r="C66" s="93" t="s">
        <v>281</v>
      </c>
      <c r="D66" s="61">
        <f>D67</f>
        <v>200</v>
      </c>
      <c r="E66" s="61">
        <f>E67</f>
        <v>200</v>
      </c>
      <c r="F66" s="61">
        <f>F67</f>
        <v>0</v>
      </c>
    </row>
    <row r="67" spans="1:6" ht="43.5" customHeight="1">
      <c r="A67" s="92" t="s">
        <v>282</v>
      </c>
      <c r="B67" s="87" t="s">
        <v>115</v>
      </c>
      <c r="C67" s="93" t="s">
        <v>283</v>
      </c>
      <c r="D67" s="61">
        <v>200</v>
      </c>
      <c r="E67" s="94">
        <v>200</v>
      </c>
      <c r="F67" s="61">
        <f>D67-E67</f>
        <v>0</v>
      </c>
    </row>
    <row r="68" spans="1:6" ht="19.5" customHeight="1">
      <c r="A68" s="92" t="s">
        <v>153</v>
      </c>
      <c r="B68" s="87" t="s">
        <v>115</v>
      </c>
      <c r="C68" s="93" t="s">
        <v>154</v>
      </c>
      <c r="D68" s="61">
        <f aca="true" t="shared" si="5" ref="D68:F69">D69</f>
        <v>1879600</v>
      </c>
      <c r="E68" s="61">
        <f t="shared" si="5"/>
        <v>327370</v>
      </c>
      <c r="F68" s="61">
        <f t="shared" si="5"/>
        <v>1552230</v>
      </c>
    </row>
    <row r="69" spans="1:6" ht="31.5" customHeight="1">
      <c r="A69" s="92" t="s">
        <v>155</v>
      </c>
      <c r="B69" s="87" t="s">
        <v>115</v>
      </c>
      <c r="C69" s="93" t="s">
        <v>156</v>
      </c>
      <c r="D69" s="61">
        <f t="shared" si="5"/>
        <v>1879600</v>
      </c>
      <c r="E69" s="61">
        <f t="shared" si="5"/>
        <v>327370</v>
      </c>
      <c r="F69" s="61">
        <f t="shared" si="5"/>
        <v>1552230</v>
      </c>
    </row>
    <row r="70" spans="1:6" ht="33.75" customHeight="1">
      <c r="A70" s="92" t="s">
        <v>157</v>
      </c>
      <c r="B70" s="87" t="s">
        <v>115</v>
      </c>
      <c r="C70" s="93" t="s">
        <v>77</v>
      </c>
      <c r="D70" s="61">
        <v>1879600</v>
      </c>
      <c r="E70" s="94">
        <v>327370</v>
      </c>
      <c r="F70" s="61">
        <f>D70-E70</f>
        <v>1552230</v>
      </c>
    </row>
    <row r="71" spans="1:6" ht="15.75" customHeight="1">
      <c r="A71" s="26"/>
      <c r="B71" s="31"/>
      <c r="C71" s="24"/>
      <c r="D71" s="35"/>
      <c r="E71" s="35"/>
      <c r="F71" s="24"/>
    </row>
    <row r="72" spans="1:6" ht="10.5" customHeight="1">
      <c r="A72" s="21"/>
      <c r="B72" s="32"/>
      <c r="C72" s="3"/>
      <c r="D72" s="22"/>
      <c r="E72" s="22"/>
      <c r="F72" s="22"/>
    </row>
    <row r="73" spans="1:6" ht="12.75">
      <c r="A73" s="34"/>
      <c r="B73" s="37"/>
      <c r="C73" s="24"/>
      <c r="D73" s="24"/>
      <c r="E73" s="24"/>
      <c r="F73" s="24"/>
    </row>
    <row r="74" spans="1:6" ht="11.25" customHeight="1">
      <c r="A74" s="34"/>
      <c r="B74" s="37"/>
      <c r="C74" s="24"/>
      <c r="D74" s="24"/>
      <c r="E74" s="24"/>
      <c r="F74" s="24"/>
    </row>
    <row r="75" spans="1:6" ht="12.75">
      <c r="A75" s="34"/>
      <c r="B75" s="37"/>
      <c r="C75" s="24"/>
      <c r="D75" s="24"/>
      <c r="E75" s="24"/>
      <c r="F75" s="24"/>
    </row>
    <row r="76" spans="1:6" ht="12.75">
      <c r="A76" s="34"/>
      <c r="B76" s="37"/>
      <c r="C76" s="24"/>
      <c r="D76" s="24"/>
      <c r="E76" s="24"/>
      <c r="F76" s="24"/>
    </row>
    <row r="77" spans="1:6" ht="12.75">
      <c r="A77" s="34"/>
      <c r="B77" s="37"/>
      <c r="C77" s="24"/>
      <c r="D77" s="24"/>
      <c r="E77" s="24"/>
      <c r="F77" s="24"/>
    </row>
    <row r="78" spans="1:4" ht="10.5" customHeight="1">
      <c r="A78" s="11"/>
      <c r="B78" s="11"/>
      <c r="C78" s="21"/>
      <c r="D78" s="39"/>
    </row>
    <row r="79" spans="1:4" ht="10.5" customHeight="1">
      <c r="A79" s="11"/>
      <c r="B79" s="11"/>
      <c r="C79" s="21"/>
      <c r="D79" s="39"/>
    </row>
    <row r="80" spans="1:4" ht="9.75" customHeight="1">
      <c r="A80" s="11"/>
      <c r="B80" s="11"/>
      <c r="C80" s="21"/>
      <c r="D80" s="39"/>
    </row>
    <row r="81" spans="1:4" ht="31.5" customHeight="1">
      <c r="A81" s="11"/>
      <c r="B81" s="11"/>
      <c r="C81" s="21"/>
      <c r="D81" s="39"/>
    </row>
    <row r="82" spans="1:4" ht="18" customHeight="1">
      <c r="A82" s="11"/>
      <c r="B82" s="11"/>
      <c r="C82" s="21"/>
      <c r="D82" s="39"/>
    </row>
    <row r="83" spans="1:4" ht="29.25" customHeight="1">
      <c r="A83" s="11"/>
      <c r="B83" s="11"/>
      <c r="C83" s="21"/>
      <c r="D83" s="39"/>
    </row>
    <row r="84" spans="1:4" ht="17.25" customHeight="1">
      <c r="A84" s="11"/>
      <c r="B84" s="11"/>
      <c r="C84" s="21"/>
      <c r="D84" s="39"/>
    </row>
    <row r="85" spans="1:4" ht="10.5" customHeight="1">
      <c r="A85" s="11"/>
      <c r="B85" s="11"/>
      <c r="C85" s="21"/>
      <c r="D85" s="39"/>
    </row>
    <row r="86" spans="1:4" ht="17.25" customHeight="1">
      <c r="A86" s="11"/>
      <c r="B86" s="11"/>
      <c r="C86" s="21"/>
      <c r="D86" s="39"/>
    </row>
    <row r="87" spans="1:4" ht="17.25" customHeight="1">
      <c r="A87" s="11"/>
      <c r="B87" s="11"/>
      <c r="C87" s="21"/>
      <c r="D87" s="39"/>
    </row>
    <row r="88" spans="1:4" ht="17.25" customHeight="1">
      <c r="A88" s="11"/>
      <c r="B88" s="11"/>
      <c r="C88" s="21"/>
      <c r="D88" s="39"/>
    </row>
    <row r="89" spans="1:4" ht="17.25" customHeight="1">
      <c r="A89" s="11"/>
      <c r="B89" s="11"/>
      <c r="C89" s="21"/>
      <c r="D89" s="39"/>
    </row>
    <row r="90" spans="1:4" ht="17.25" customHeight="1">
      <c r="A90" s="11"/>
      <c r="B90" s="11"/>
      <c r="C90" s="21"/>
      <c r="D90" s="39"/>
    </row>
    <row r="91" spans="1:4" ht="18" customHeight="1">
      <c r="A91" s="11"/>
      <c r="B91" s="11"/>
      <c r="C91" s="21"/>
      <c r="D91" s="39"/>
    </row>
    <row r="92" spans="1:4" ht="18.75" customHeight="1">
      <c r="A92" s="11"/>
      <c r="B92" s="11"/>
      <c r="C92" s="21"/>
      <c r="D92" s="39"/>
    </row>
    <row r="93" spans="1:4" ht="16.5" customHeight="1">
      <c r="A93" s="11"/>
      <c r="B93" s="11"/>
      <c r="C93" s="21"/>
      <c r="D93" s="39"/>
    </row>
    <row r="94" spans="1:4" ht="16.5" customHeight="1">
      <c r="A94" s="11"/>
      <c r="B94" s="11"/>
      <c r="C94" s="21"/>
      <c r="D94" s="39"/>
    </row>
    <row r="95" spans="1:4" ht="15" customHeight="1">
      <c r="A95" s="11"/>
      <c r="B95" s="11"/>
      <c r="C95" s="21"/>
      <c r="D95" s="39"/>
    </row>
    <row r="96" spans="1:4" ht="18.75" customHeight="1">
      <c r="A96" s="11"/>
      <c r="B96" s="11"/>
      <c r="C96" s="21"/>
      <c r="D96" s="39"/>
    </row>
    <row r="97" spans="1:4" ht="15" customHeight="1">
      <c r="A97" s="11"/>
      <c r="B97" s="11"/>
      <c r="C97" s="21"/>
      <c r="D97" s="39"/>
    </row>
    <row r="98" ht="21" customHeight="1">
      <c r="A98" s="11"/>
    </row>
    <row r="99" ht="12" customHeight="1"/>
    <row r="100" spans="1:3" ht="12.75" customHeight="1">
      <c r="A100" s="21"/>
      <c r="B100" s="21"/>
      <c r="C100" s="3"/>
    </row>
    <row r="101" ht="16.5" customHeight="1"/>
    <row r="102" ht="16.5" customHeight="1"/>
    <row r="103" ht="17.25" customHeight="1"/>
    <row r="104" ht="18" customHeight="1"/>
    <row r="105" ht="26.25" customHeight="1"/>
    <row r="106" ht="25.5" customHeight="1"/>
    <row r="107" ht="27.75" customHeight="1"/>
    <row r="108" ht="12.75" customHeight="1"/>
    <row r="109" ht="12.75" customHeight="1"/>
    <row r="110" ht="12.75" customHeight="1"/>
    <row r="111" ht="10.5" customHeight="1"/>
    <row r="112" ht="15" customHeight="1"/>
    <row r="113" ht="12.75" customHeight="1"/>
    <row r="114" ht="10.5" customHeight="1"/>
    <row r="115" ht="12.75" customHeight="1"/>
    <row r="116" ht="18.75" customHeight="1"/>
    <row r="117" ht="9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22.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23.25" customHeight="1"/>
    <row r="146" ht="9.75" customHeight="1"/>
    <row r="147" ht="12.75" customHeight="1"/>
  </sheetData>
  <sheetProtection/>
  <mergeCells count="2">
    <mergeCell ref="F16:F17"/>
    <mergeCell ref="A16:A1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2011-07-05T04:50:42Z</cp:lastPrinted>
  <dcterms:created xsi:type="dcterms:W3CDTF">1999-06-18T11:49:53Z</dcterms:created>
  <dcterms:modified xsi:type="dcterms:W3CDTF">2011-08-23T07:55:45Z</dcterms:modified>
  <cp:category/>
  <cp:version/>
  <cp:contentType/>
  <cp:contentStatus/>
</cp:coreProperties>
</file>